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UNCP2336\Desktop\Cuentas Públicas\Cuenta Pública 2024\Cuarto Trimestre\"/>
    </mc:Choice>
  </mc:AlternateContent>
  <bookViews>
    <workbookView xWindow="0" yWindow="0" windowWidth="28800" windowHeight="12210" tabRatio="597"/>
  </bookViews>
  <sheets>
    <sheet name="Indicadores de Resultados" sheetId="6" r:id="rId1"/>
    <sheet name="Justificaciones" sheetId="10" r:id="rId2"/>
    <sheet name="Educación" sheetId="11" r:id="rId3"/>
  </sheets>
  <definedNames>
    <definedName name="__xlnm.Print_Titles" localSheetId="2">Educación!$A$1:$EV$8</definedName>
    <definedName name="__xlnm.Print_Titles" localSheetId="0">'Indicadores de Resultados'!$A$1:$EA$8</definedName>
    <definedName name="_xlnm.Print_Area" localSheetId="2">Educación!$A$1:$R$17</definedName>
    <definedName name="_xlnm.Print_Area" localSheetId="0">'Indicadores de Resultados'!$A$1:$R$63</definedName>
    <definedName name="_xlnm.Print_Area" localSheetId="1">Justificaciones!$A$1:$D$6</definedName>
    <definedName name="Excel_BuiltIn_Print_Titles" localSheetId="2">Educación!$A$1:$EV$8</definedName>
    <definedName name="Excel_BuiltIn_Print_Titles" localSheetId="0">'Indicadores de Resultados'!$A$1:$EA$8</definedName>
    <definedName name="_xlnm.Print_Titles" localSheetId="2">Educación!$1:$8</definedName>
    <definedName name="_xlnm.Print_Titles" localSheetId="0">'Indicadores de Resultados'!$1:$8</definedName>
    <definedName name="_xlnm.Print_Titles" localSheetId="1">Justificaciones!$1:$5</definedName>
  </definedNames>
  <calcPr calcId="162913"/>
</workbook>
</file>

<file path=xl/calcChain.xml><?xml version="1.0" encoding="utf-8"?>
<calcChain xmlns="http://schemas.openxmlformats.org/spreadsheetml/2006/main">
  <c r="M10" i="6" l="1"/>
  <c r="L10" i="6"/>
  <c r="K10" i="6"/>
  <c r="M10" i="11" l="1"/>
  <c r="L10" i="11"/>
  <c r="K10" i="11"/>
  <c r="J17" i="11"/>
  <c r="J16" i="11"/>
  <c r="J15" i="11"/>
  <c r="J42" i="6"/>
  <c r="J38" i="6"/>
  <c r="J34" i="6"/>
  <c r="J30" i="6"/>
  <c r="J26" i="6"/>
  <c r="J22" i="6"/>
  <c r="J18" i="6"/>
  <c r="J49" i="6" l="1"/>
  <c r="J53" i="6"/>
  <c r="J57" i="6"/>
  <c r="J41" i="6"/>
  <c r="J33" i="6"/>
  <c r="J37" i="6"/>
  <c r="J45" i="6"/>
  <c r="J21" i="6"/>
  <c r="J27" i="6"/>
  <c r="J29" i="6"/>
  <c r="J35" i="6"/>
  <c r="J47" i="6"/>
  <c r="J55" i="6"/>
  <c r="J63" i="6"/>
  <c r="J62" i="6"/>
  <c r="J15" i="6"/>
  <c r="J56" i="6"/>
  <c r="J52" i="6"/>
  <c r="J51" i="6"/>
  <c r="J44" i="6"/>
  <c r="J43" i="6"/>
  <c r="J39" i="6"/>
  <c r="J31" i="6"/>
  <c r="J28" i="6"/>
  <c r="J24" i="6"/>
  <c r="J23" i="6"/>
  <c r="J20" i="6"/>
  <c r="J19" i="6"/>
  <c r="J17" i="6"/>
  <c r="J16" i="6"/>
  <c r="R40" i="6"/>
  <c r="R46" i="6"/>
  <c r="R48" i="6"/>
  <c r="R54" i="6"/>
  <c r="R36" i="6"/>
  <c r="R14" i="11" l="1"/>
  <c r="R32" i="6" l="1"/>
  <c r="R25" i="6"/>
  <c r="R14" i="6"/>
  <c r="R61" i="6" l="1"/>
</calcChain>
</file>

<file path=xl/sharedStrings.xml><?xml version="1.0" encoding="utf-8"?>
<sst xmlns="http://schemas.openxmlformats.org/spreadsheetml/2006/main" count="182" uniqueCount="121">
  <si>
    <t>GOBIERNO CONSTITUCIONAL DEL ESTADO DE CHIAPAS</t>
  </si>
  <si>
    <t>METAS</t>
  </si>
  <si>
    <t xml:space="preserve"> PRESUPUESTO  APROBADO 
( PESOS )</t>
  </si>
  <si>
    <t xml:space="preserve"> PRESUPUESTO  MODIFICADO
( PESOS )</t>
  </si>
  <si>
    <t xml:space="preserve"> PRESUPUESTO  DEVENGADO 
( PESOS )</t>
  </si>
  <si>
    <t>BENEFICIARIOS</t>
  </si>
  <si>
    <t>PROYECTOS /  METAS (CONCEPTOS)</t>
  </si>
  <si>
    <t>PROGRAM.
ANUAL</t>
  </si>
  <si>
    <t>MUNICIPIO</t>
  </si>
  <si>
    <t>LOCALIDAD</t>
  </si>
  <si>
    <t>PERSONA</t>
  </si>
  <si>
    <t>Cobertura Estatal</t>
  </si>
  <si>
    <t>A002</t>
  </si>
  <si>
    <t>A001</t>
  </si>
  <si>
    <t>% CUMPLIM/
MODIF.</t>
  </si>
  <si>
    <t>MODIF. 
ANUAL</t>
  </si>
  <si>
    <t>UNIDAD DE
MEDIDA</t>
  </si>
  <si>
    <t>SUBFUNCIÓN / TIPO DE PROYECTO</t>
  </si>
  <si>
    <t>HOMBRE</t>
  </si>
  <si>
    <t>MUJER</t>
  </si>
  <si>
    <t>NOMBRE</t>
  </si>
  <si>
    <t>CLAVE</t>
  </si>
  <si>
    <t>DESCRIPCIÓN</t>
  </si>
  <si>
    <t>PROYECTOS</t>
  </si>
  <si>
    <t>JUSTIFICACIONES</t>
  </si>
  <si>
    <t>PROYECTOS DE INVERSIÓN:</t>
  </si>
  <si>
    <t>CLAVE DEL PROYECTO</t>
  </si>
  <si>
    <t>D001</t>
  </si>
  <si>
    <t>OBJETIVO / META DE DESARROLLO SOSTENIBLE</t>
  </si>
  <si>
    <t>PROYECTOS DE GASTO CORRIENTE:</t>
  </si>
  <si>
    <t>Pieza</t>
  </si>
  <si>
    <t>Documento</t>
  </si>
  <si>
    <t>Acuerdo</t>
  </si>
  <si>
    <t>Convenio</t>
  </si>
  <si>
    <t>Solicitud</t>
  </si>
  <si>
    <t>Auditoría</t>
  </si>
  <si>
    <t>Sesión</t>
  </si>
  <si>
    <t>Acción</t>
  </si>
  <si>
    <t>INDICADORES DE RESULTADOS DEL CUARTO TRIMESTRE DEL 2024</t>
  </si>
  <si>
    <t>ALCANZ. 
EN EL 
4to.TRIM.</t>
  </si>
  <si>
    <t>ALCANZ. AL
3er.TRIM.
PERIODO</t>
  </si>
  <si>
    <t>ALCANZ. AL
3er.TRIM.</t>
  </si>
  <si>
    <t xml:space="preserve">VIGILANCIA, DISCIPLINA Y FORTALECIMIENTO DE LA GESTIÓN INSTITUCIONAL </t>
  </si>
  <si>
    <t>Decisiones y resoluciones emanadas del pleno de la Judicatura</t>
  </si>
  <si>
    <t>Convivencias familiares supervisadas</t>
  </si>
  <si>
    <t>Asistencias psicoterapéuticas transitorias y voluntarias</t>
  </si>
  <si>
    <t>Publicación de versiones públicas de sentencias</t>
  </si>
  <si>
    <t>Recepción y atención de solicitudes de información pública</t>
  </si>
  <si>
    <t>Sesiones plenarias del Consejo de la Judicatura</t>
  </si>
  <si>
    <t>Visitas de inspección judicial a órganos jurisdiccionales</t>
  </si>
  <si>
    <t>Auditoría administrativa a órganos del Poder Judicial</t>
  </si>
  <si>
    <t>Intervención en los procesos de entrega - recepción de personas servidoras públicas</t>
  </si>
  <si>
    <t>Cumplimiento de obligación patrimonial</t>
  </si>
  <si>
    <t>IMPARTICIÓN DE JUSTICIA EN PRIMERA INSTANCIA</t>
  </si>
  <si>
    <t>Atención a 100% de la ciudadanía requirente de servicios</t>
  </si>
  <si>
    <t>Expedientes concluidos en juzgados orales</t>
  </si>
  <si>
    <t>Juicios concluidos por cualquier causa procesal</t>
  </si>
  <si>
    <t>Vinculación a proceso, en juzgados orales</t>
  </si>
  <si>
    <t>Sentencias emitidas en Juzgados de primera instancia</t>
  </si>
  <si>
    <t>Audiencias en juzgados orales</t>
  </si>
  <si>
    <t>IMPARTICIÓN DE JUSTICIA EN SEGUNDA INSTANCIA</t>
  </si>
  <si>
    <t>Tocas radicadas en segunda instancia</t>
  </si>
  <si>
    <t>Emisión de resoluciones en segunda instancia</t>
  </si>
  <si>
    <t>Tocas turnadas a Tribunales y Salas</t>
  </si>
  <si>
    <t>IMPARTICIÓN DE JUSTICIA ALTERNATIVA</t>
  </si>
  <si>
    <t>Peticiones de mediación recibidas</t>
  </si>
  <si>
    <t>Convenios conciliatorios logrados</t>
  </si>
  <si>
    <t>Impartición de justicia alternativa</t>
  </si>
  <si>
    <t>IMPARTICIÓN DE JUSTICIA DEL TRABAJO</t>
  </si>
  <si>
    <t>Atención a la ciudadanía requirente de servicios</t>
  </si>
  <si>
    <t>Expedientes recibidos en materia laboral</t>
  </si>
  <si>
    <t>Laudos emitido en materia laboral</t>
  </si>
  <si>
    <t>Emisión de amparos en materia laboral</t>
  </si>
  <si>
    <t>IGUALDAD DE PERSONAS Y EQUIDAD DE GÉNERO</t>
  </si>
  <si>
    <t>Difusión de acciones, programas y proyectos relativos a la cultura de igualdad e inclusión</t>
  </si>
  <si>
    <t>ADMINISTRACIÓN Y GESTIÓN DEL DESARROLLO INSTITUCIONAL</t>
  </si>
  <si>
    <t>Sesiones de Comisión de Administración</t>
  </si>
  <si>
    <t>Normativa interna actualizada o expedida</t>
  </si>
  <si>
    <t>Expedición de copias de audiencias</t>
  </si>
  <si>
    <t>Acuerdos y disposiciones del Consejo de la Judicatura</t>
  </si>
  <si>
    <t>Expedición de constancias de antecedentes no penales</t>
  </si>
  <si>
    <t>ASEGURAMIENTO DEL ACCESO A LA JUSTICIA</t>
  </si>
  <si>
    <t>Servicios de asesoría jurídica en materia civil, familiar, penal y laboral</t>
  </si>
  <si>
    <t>Solicitudes de atención recibidas en las diversas áreas del IDP</t>
  </si>
  <si>
    <t>Visitas a los CERS en el Estado</t>
  </si>
  <si>
    <t>DOTACIÓN, INSTALACIÓN Y PUESTA EN MARCHA DEL SISTEMA DE PANELES SOLARES INTERCONECTADOS A LA RED DE LA CFE, PARA LA EFICIENCIA ENERGÉTICA EN EL PODER JUDICIAL</t>
  </si>
  <si>
    <t>Porcentaje de contratos realizados</t>
  </si>
  <si>
    <t>Sistema</t>
  </si>
  <si>
    <t>Contrato</t>
  </si>
  <si>
    <t>IMPARTICIÓN DE JUSTICIA</t>
  </si>
  <si>
    <t>Evento</t>
  </si>
  <si>
    <t>Asistencia</t>
  </si>
  <si>
    <t>Visita</t>
  </si>
  <si>
    <t>Entrega - Recepción</t>
  </si>
  <si>
    <t>Declaración Patrimonial</t>
  </si>
  <si>
    <t>Causa</t>
  </si>
  <si>
    <t>Expediente</t>
  </si>
  <si>
    <t>Juicio</t>
  </si>
  <si>
    <t>Sentencia</t>
  </si>
  <si>
    <t>Audiencia</t>
  </si>
  <si>
    <t>Tocas</t>
  </si>
  <si>
    <t>Resolución</t>
  </si>
  <si>
    <t>Caso</t>
  </si>
  <si>
    <t>Demanda</t>
  </si>
  <si>
    <t>Amparo</t>
  </si>
  <si>
    <t>Constancia</t>
  </si>
  <si>
    <t>A003</t>
  </si>
  <si>
    <t>A004</t>
  </si>
  <si>
    <t>JUSTICIA</t>
  </si>
  <si>
    <t>Ente Público: Consejo de la Judicatura</t>
  </si>
  <si>
    <t>EDUCACIÓN</t>
  </si>
  <si>
    <t>OTROS SERVICIOS EDUCATIVOS Y ACTIVIDADES INHERENTES</t>
  </si>
  <si>
    <t>FORMACIÓN, DESARROLLO PROFESIONAL Y VINCULACIÓN SOCIAL</t>
  </si>
  <si>
    <t>Personal y ciudadanía capacitada en materia jurídica</t>
  </si>
  <si>
    <t>Persona</t>
  </si>
  <si>
    <t>Brindar apoyo bibliográfico a la ciudadanía requirente</t>
  </si>
  <si>
    <t>Acciones en favor del desarrollo profesional</t>
  </si>
  <si>
    <t>Impartición de justicia del trabajo</t>
  </si>
  <si>
    <t>No se alcanzó la meta debido a que el número de causas y expedientes radicados a los juzgados de la materia, fueron en menos cantidad de lo esperado para el ejercicio.</t>
  </si>
  <si>
    <t>Porcentaje de instalación del sistema de energía realizado</t>
  </si>
  <si>
    <r>
      <t xml:space="preserve">Ente Público: </t>
    </r>
    <r>
      <rPr>
        <u/>
        <sz val="11"/>
        <color theme="1"/>
        <rFont val="Arial"/>
        <family val="2"/>
      </rPr>
      <t>Consejo de la Judicatura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</si>
</sst>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$&quot;* #,##0.00_-;\-&quot;$&quot;* #,##0.00_-;_-&quot;$&quot;* &quot;-&quot;??_-;_-@_-"/>
    <numFmt numFmtId="164" formatCode="#,##0.00\ ;&quot; (&quot;#,##0.00\);&quot; -&quot;#\ ;@\ "/>
    <numFmt numFmtId="165" formatCode="#\ ###\ ###\ ###.00\ ;\(#\ ###\ ###\ ##0.00&quot; )&quot;"/>
    <numFmt numFmtId="166" formatCode="#\ ###\ ###\ ###\ ;\(#\ ###\ ###\ ##0&quot; )&quot;"/>
    <numFmt numFmtId="167" formatCode="#\ ###\ ###\ ##0.00\ ;\(#\ ###\ ###\ ##0.00\)"/>
    <numFmt numFmtId="168" formatCode="###\ ###\ ##0"/>
    <numFmt numFmtId="169" formatCode="#\ ###\ ###\ ##0.00"/>
  </numFmts>
  <fonts count="30" x14ac:knownFonts="1"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6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3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b/>
      <sz val="10"/>
      <color indexed="8"/>
      <name val="Arial"/>
      <family val="2"/>
    </font>
    <font>
      <sz val="10"/>
      <color rgb="FF0000FF"/>
      <name val="Arial"/>
      <family val="2"/>
    </font>
    <font>
      <b/>
      <sz val="14"/>
      <color rgb="FFFF0000"/>
      <name val="Arial"/>
      <family val="2"/>
    </font>
    <font>
      <sz val="13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AFAFAF"/>
        <bgColor indexed="21"/>
      </patternFill>
    </fill>
    <fill>
      <patternFill patternType="solid">
        <fgColor rgb="FFD9D9D9"/>
        <bgColor rgb="FFCC9900"/>
      </patternFill>
    </fill>
    <fill>
      <patternFill patternType="solid">
        <fgColor theme="0"/>
        <bgColor indexed="64"/>
      </patternFill>
    </fill>
    <fill>
      <patternFill patternType="solid">
        <fgColor rgb="FFAFAFAF"/>
        <bgColor indexed="64"/>
      </patternFill>
    </fill>
    <fill>
      <patternFill patternType="solid">
        <fgColor rgb="FFAFAFAF"/>
        <bgColor indexed="47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9">
    <xf numFmtId="0" fontId="0" fillId="0" borderId="0"/>
    <xf numFmtId="0" fontId="11" fillId="0" borderId="0"/>
    <xf numFmtId="164" fontId="11" fillId="0" borderId="0"/>
    <xf numFmtId="164" fontId="11" fillId="0" borderId="0"/>
    <xf numFmtId="44" fontId="11" fillId="0" borderId="0" applyFill="0" applyBorder="0" applyAlignment="0" applyProtection="0"/>
    <xf numFmtId="0" fontId="1" fillId="0" borderId="0"/>
    <xf numFmtId="0" fontId="11" fillId="0" borderId="0"/>
    <xf numFmtId="0" fontId="11" fillId="0" borderId="0"/>
    <xf numFmtId="0" fontId="11" fillId="0" borderId="0"/>
  </cellStyleXfs>
  <cellXfs count="272">
    <xf numFmtId="0" fontId="0" fillId="0" borderId="0" xfId="0"/>
    <xf numFmtId="0" fontId="0" fillId="0" borderId="0" xfId="1" applyFont="1" applyBorder="1" applyAlignment="1" applyProtection="1">
      <alignment horizontal="center"/>
      <protection locked="0"/>
    </xf>
    <xf numFmtId="0" fontId="2" fillId="0" borderId="0" xfId="1" applyFont="1" applyProtection="1">
      <protection locked="0"/>
    </xf>
    <xf numFmtId="0" fontId="11" fillId="0" borderId="0" xfId="1" applyProtection="1">
      <protection locked="0"/>
    </xf>
    <xf numFmtId="0" fontId="3" fillId="0" borderId="0" xfId="1" applyFont="1" applyBorder="1" applyAlignment="1" applyProtection="1">
      <alignment horizontal="center" vertical="center"/>
      <protection locked="0"/>
    </xf>
    <xf numFmtId="165" fontId="11" fillId="0" borderId="0" xfId="1" applyNumberFormat="1" applyProtection="1">
      <protection locked="0"/>
    </xf>
    <xf numFmtId="0" fontId="0" fillId="0" borderId="0" xfId="1" applyFont="1" applyAlignment="1" applyProtection="1">
      <alignment horizontal="right"/>
      <protection locked="0"/>
    </xf>
    <xf numFmtId="0" fontId="11" fillId="0" borderId="0" xfId="1" applyAlignment="1" applyProtection="1">
      <alignment horizontal="right"/>
      <protection locked="0"/>
    </xf>
    <xf numFmtId="0" fontId="11" fillId="0" borderId="0" xfId="1" applyAlignment="1" applyProtection="1">
      <alignment horizontal="center"/>
      <protection locked="0"/>
    </xf>
    <xf numFmtId="0" fontId="4" fillId="0" borderId="0" xfId="1" applyFont="1" applyProtection="1">
      <protection locked="0"/>
    </xf>
    <xf numFmtId="0" fontId="0" fillId="0" borderId="0" xfId="1" applyFont="1" applyAlignment="1" applyProtection="1">
      <alignment horizontal="center" vertical="center"/>
      <protection locked="0"/>
    </xf>
    <xf numFmtId="165" fontId="11" fillId="0" borderId="0" xfId="1" applyNumberFormat="1" applyBorder="1" applyAlignment="1" applyProtection="1">
      <alignment horizontal="center"/>
      <protection locked="0"/>
    </xf>
    <xf numFmtId="165" fontId="5" fillId="0" borderId="0" xfId="1" applyNumberFormat="1" applyFont="1" applyProtection="1">
      <protection locked="0"/>
    </xf>
    <xf numFmtId="165" fontId="11" fillId="0" borderId="0" xfId="1" applyNumberFormat="1" applyAlignment="1" applyProtection="1">
      <alignment horizontal="center"/>
      <protection locked="0"/>
    </xf>
    <xf numFmtId="0" fontId="6" fillId="0" borderId="0" xfId="1" applyFont="1" applyAlignment="1" applyProtection="1">
      <alignment horizontal="left"/>
      <protection locked="0"/>
    </xf>
    <xf numFmtId="0" fontId="2" fillId="0" borderId="0" xfId="1" applyFont="1" applyAlignment="1" applyProtection="1">
      <alignment horizontal="right"/>
      <protection locked="0"/>
    </xf>
    <xf numFmtId="0" fontId="6" fillId="0" borderId="0" xfId="1" applyFont="1" applyProtection="1">
      <protection locked="0"/>
    </xf>
    <xf numFmtId="4" fontId="7" fillId="0" borderId="0" xfId="1" applyNumberFormat="1" applyFont="1" applyAlignment="1" applyProtection="1">
      <alignment horizontal="center"/>
      <protection locked="0"/>
    </xf>
    <xf numFmtId="4" fontId="4" fillId="0" borderId="0" xfId="1" applyNumberFormat="1" applyFont="1" applyProtection="1">
      <protection locked="0"/>
    </xf>
    <xf numFmtId="0" fontId="13" fillId="0" borderId="0" xfId="1" applyFont="1" applyBorder="1" applyProtection="1">
      <protection locked="0"/>
    </xf>
    <xf numFmtId="0" fontId="17" fillId="0" borderId="0" xfId="1" applyFont="1" applyAlignment="1" applyProtection="1">
      <alignment horizontal="center" vertical="center"/>
      <protection locked="0"/>
    </xf>
    <xf numFmtId="0" fontId="10" fillId="0" borderId="0" xfId="0" applyFont="1"/>
    <xf numFmtId="0" fontId="10" fillId="0" borderId="0" xfId="0" applyFont="1" applyBorder="1"/>
    <xf numFmtId="0" fontId="10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0" fillId="0" borderId="0" xfId="1" applyFont="1" applyFill="1" applyAlignment="1" applyProtection="1">
      <alignment vertical="top"/>
      <protection locked="0"/>
    </xf>
    <xf numFmtId="0" fontId="11" fillId="0" borderId="0" xfId="1" applyFont="1" applyFill="1" applyAlignment="1" applyProtection="1">
      <alignment vertical="top"/>
      <protection locked="0"/>
    </xf>
    <xf numFmtId="4" fontId="16" fillId="0" borderId="0" xfId="0" applyNumberFormat="1" applyFont="1" applyAlignment="1">
      <alignment vertical="top"/>
    </xf>
    <xf numFmtId="4" fontId="0" fillId="0" borderId="0" xfId="0" applyNumberFormat="1"/>
    <xf numFmtId="0" fontId="8" fillId="0" borderId="0" xfId="1" applyFont="1" applyBorder="1" applyProtection="1">
      <protection locked="0"/>
    </xf>
    <xf numFmtId="0" fontId="9" fillId="2" borderId="9" xfId="1" applyFont="1" applyFill="1" applyBorder="1" applyAlignment="1" applyProtection="1">
      <alignment horizontal="center" vertical="center" wrapText="1"/>
      <protection locked="0"/>
    </xf>
    <xf numFmtId="0" fontId="9" fillId="2" borderId="10" xfId="1" applyFont="1" applyFill="1" applyBorder="1" applyAlignment="1" applyProtection="1">
      <alignment horizontal="center" vertical="center" wrapText="1"/>
      <protection locked="0"/>
    </xf>
    <xf numFmtId="2" fontId="9" fillId="2" borderId="11" xfId="1" applyNumberFormat="1" applyFont="1" applyFill="1" applyBorder="1" applyAlignment="1" applyProtection="1">
      <alignment horizontal="center" vertical="center" wrapText="1"/>
      <protection locked="0"/>
    </xf>
    <xf numFmtId="0" fontId="9" fillId="2" borderId="12" xfId="1" applyFont="1" applyFill="1" applyBorder="1" applyAlignment="1" applyProtection="1">
      <alignment horizontal="center" vertical="center" wrapText="1"/>
      <protection locked="0"/>
    </xf>
    <xf numFmtId="0" fontId="19" fillId="2" borderId="0" xfId="1" applyFont="1" applyFill="1" applyBorder="1" applyProtection="1">
      <protection locked="0"/>
    </xf>
    <xf numFmtId="0" fontId="10" fillId="3" borderId="0" xfId="1" applyFont="1" applyFill="1" applyBorder="1" applyAlignment="1" applyProtection="1">
      <alignment horizontal="center" vertical="top"/>
      <protection locked="0"/>
    </xf>
    <xf numFmtId="0" fontId="12" fillId="3" borderId="0" xfId="1" applyFont="1" applyFill="1" applyBorder="1" applyAlignment="1" applyProtection="1">
      <alignment vertical="top"/>
      <protection locked="0"/>
    </xf>
    <xf numFmtId="0" fontId="6" fillId="3" borderId="0" xfId="1" applyFont="1" applyFill="1" applyBorder="1" applyAlignment="1" applyProtection="1">
      <alignment horizontal="center" vertical="center"/>
      <protection locked="0"/>
    </xf>
    <xf numFmtId="0" fontId="12" fillId="3" borderId="0" xfId="1" applyFont="1" applyFill="1" applyBorder="1" applyAlignment="1" applyProtection="1">
      <alignment horizontal="left" vertical="top" wrapText="1"/>
      <protection locked="0"/>
    </xf>
    <xf numFmtId="165" fontId="12" fillId="3" borderId="0" xfId="1" applyNumberFormat="1" applyFont="1" applyFill="1" applyBorder="1" applyAlignment="1" applyProtection="1">
      <alignment horizontal="center" vertical="top"/>
      <protection locked="0"/>
    </xf>
    <xf numFmtId="165" fontId="12" fillId="3" borderId="0" xfId="1" applyNumberFormat="1" applyFont="1" applyFill="1" applyBorder="1" applyAlignment="1" applyProtection="1">
      <alignment horizontal="right" vertical="top"/>
      <protection locked="0"/>
    </xf>
    <xf numFmtId="166" fontId="10" fillId="3" borderId="0" xfId="1" applyNumberFormat="1" applyFont="1" applyFill="1" applyBorder="1" applyAlignment="1" applyProtection="1">
      <alignment horizontal="right" vertical="top"/>
      <protection locked="0"/>
    </xf>
    <xf numFmtId="165" fontId="10" fillId="3" borderId="0" xfId="1" applyNumberFormat="1" applyFont="1" applyFill="1" applyBorder="1" applyAlignment="1" applyProtection="1">
      <alignment horizontal="right" vertical="center"/>
      <protection locked="0"/>
    </xf>
    <xf numFmtId="165" fontId="10" fillId="3" borderId="0" xfId="1" applyNumberFormat="1" applyFont="1" applyFill="1" applyBorder="1" applyAlignment="1" applyProtection="1">
      <alignment horizontal="center" vertical="top"/>
      <protection locked="0"/>
    </xf>
    <xf numFmtId="165" fontId="10" fillId="3" borderId="0" xfId="2" applyNumberFormat="1" applyFont="1" applyFill="1" applyBorder="1" applyAlignment="1" applyProtection="1">
      <alignment horizontal="center" vertical="top"/>
      <protection locked="0"/>
    </xf>
    <xf numFmtId="0" fontId="10" fillId="4" borderId="0" xfId="0" applyFont="1" applyFill="1" applyAlignment="1">
      <alignment vertical="top"/>
    </xf>
    <xf numFmtId="0" fontId="12" fillId="5" borderId="1" xfId="0" applyFont="1" applyFill="1" applyBorder="1" applyAlignment="1">
      <alignment horizontal="center" vertical="center"/>
    </xf>
    <xf numFmtId="0" fontId="9" fillId="0" borderId="2" xfId="1" applyFont="1" applyFill="1" applyBorder="1" applyAlignment="1" applyProtection="1">
      <alignment vertical="top"/>
      <protection locked="0"/>
    </xf>
    <xf numFmtId="165" fontId="3" fillId="0" borderId="2" xfId="1" applyNumberFormat="1" applyFont="1" applyFill="1" applyBorder="1" applyAlignment="1" applyProtection="1">
      <alignment vertical="top"/>
    </xf>
    <xf numFmtId="166" fontId="3" fillId="0" borderId="2" xfId="1" applyNumberFormat="1" applyFont="1" applyFill="1" applyBorder="1" applyAlignment="1" applyProtection="1">
      <alignment horizontal="right" vertical="top"/>
      <protection locked="0"/>
    </xf>
    <xf numFmtId="169" fontId="6" fillId="0" borderId="2" xfId="1" applyNumberFormat="1" applyFont="1" applyFill="1" applyBorder="1" applyAlignment="1" applyProtection="1">
      <alignment horizontal="center" vertical="top"/>
    </xf>
    <xf numFmtId="165" fontId="3" fillId="0" borderId="2" xfId="1" applyNumberFormat="1" applyFont="1" applyFill="1" applyBorder="1" applyAlignment="1" applyProtection="1">
      <alignment horizontal="center" vertical="top"/>
      <protection locked="0"/>
    </xf>
    <xf numFmtId="0" fontId="10" fillId="0" borderId="3" xfId="1" applyFont="1" applyFill="1" applyBorder="1" applyAlignment="1" applyProtection="1">
      <alignment horizontal="center" vertical="top"/>
      <protection locked="0"/>
    </xf>
    <xf numFmtId="168" fontId="11" fillId="0" borderId="4" xfId="1" applyNumberFormat="1" applyFont="1" applyFill="1" applyBorder="1" applyAlignment="1" applyProtection="1">
      <alignment horizontal="center" vertical="top"/>
      <protection locked="0"/>
    </xf>
    <xf numFmtId="165" fontId="3" fillId="0" borderId="4" xfId="2" applyNumberFormat="1" applyFont="1" applyFill="1" applyBorder="1" applyAlignment="1" applyProtection="1">
      <alignment horizontal="center" vertical="top"/>
      <protection locked="0"/>
    </xf>
    <xf numFmtId="168" fontId="11" fillId="0" borderId="4" xfId="2" applyNumberFormat="1" applyFont="1" applyFill="1" applyBorder="1" applyAlignment="1" applyProtection="1">
      <alignment horizontal="center" vertical="top"/>
      <protection locked="0"/>
    </xf>
    <xf numFmtId="0" fontId="10" fillId="0" borderId="5" xfId="0" applyFont="1" applyFill="1" applyBorder="1" applyAlignment="1">
      <alignment horizontal="justify" vertical="top" wrapText="1"/>
    </xf>
    <xf numFmtId="0" fontId="2" fillId="0" borderId="0" xfId="1" applyFont="1" applyFill="1" applyBorder="1" applyAlignment="1" applyProtection="1">
      <alignment vertical="center"/>
      <protection locked="0"/>
    </xf>
    <xf numFmtId="0" fontId="2" fillId="0" borderId="0" xfId="1" applyFont="1" applyBorder="1" applyAlignment="1" applyProtection="1">
      <protection locked="0"/>
    </xf>
    <xf numFmtId="0" fontId="3" fillId="0" borderId="2" xfId="1" applyFont="1" applyFill="1" applyBorder="1" applyAlignment="1" applyProtection="1">
      <alignment horizontal="center" vertical="top"/>
      <protection locked="0"/>
    </xf>
    <xf numFmtId="0" fontId="11" fillId="0" borderId="4" xfId="1" applyFont="1" applyFill="1" applyBorder="1" applyAlignment="1" applyProtection="1">
      <alignment vertical="top"/>
      <protection locked="0"/>
    </xf>
    <xf numFmtId="0" fontId="11" fillId="0" borderId="0" xfId="1" applyAlignment="1" applyProtection="1">
      <alignment horizontal="justify" vertical="top"/>
      <protection locked="0"/>
    </xf>
    <xf numFmtId="0" fontId="6" fillId="0" borderId="0" xfId="1" applyFont="1" applyAlignment="1" applyProtection="1">
      <alignment horizontal="justify" vertical="top"/>
      <protection locked="0"/>
    </xf>
    <xf numFmtId="49" fontId="12" fillId="0" borderId="2" xfId="1" applyNumberFormat="1" applyFont="1" applyFill="1" applyBorder="1" applyAlignment="1" applyProtection="1">
      <alignment horizontal="justify" vertical="top"/>
    </xf>
    <xf numFmtId="0" fontId="10" fillId="0" borderId="6" xfId="0" applyFont="1" applyFill="1" applyBorder="1" applyAlignment="1">
      <alignment horizontal="justify" vertical="top" wrapText="1"/>
    </xf>
    <xf numFmtId="0" fontId="10" fillId="0" borderId="7" xfId="0" applyFont="1" applyFill="1" applyBorder="1" applyAlignment="1">
      <alignment horizontal="justify" vertical="top"/>
    </xf>
    <xf numFmtId="0" fontId="10" fillId="0" borderId="0" xfId="1" applyFont="1" applyFill="1" applyBorder="1" applyAlignment="1" applyProtection="1">
      <alignment horizontal="center" vertical="top"/>
      <protection locked="0"/>
    </xf>
    <xf numFmtId="0" fontId="12" fillId="0" borderId="0" xfId="1" applyFont="1" applyFill="1" applyBorder="1" applyAlignment="1" applyProtection="1">
      <alignment vertical="top"/>
      <protection locked="0"/>
    </xf>
    <xf numFmtId="0" fontId="6" fillId="0" borderId="0" xfId="1" applyFont="1" applyFill="1" applyBorder="1" applyAlignment="1" applyProtection="1">
      <alignment horizontal="justify" vertical="top"/>
      <protection locked="0"/>
    </xf>
    <xf numFmtId="0" fontId="12" fillId="0" borderId="0" xfId="1" applyFont="1" applyFill="1" applyBorder="1" applyAlignment="1" applyProtection="1">
      <alignment horizontal="left" vertical="top" wrapText="1"/>
      <protection locked="0"/>
    </xf>
    <xf numFmtId="165" fontId="12" fillId="0" borderId="0" xfId="1" applyNumberFormat="1" applyFont="1" applyFill="1" applyBorder="1" applyAlignment="1" applyProtection="1">
      <alignment horizontal="center" vertical="top"/>
      <protection locked="0"/>
    </xf>
    <xf numFmtId="165" fontId="12" fillId="0" borderId="0" xfId="1" applyNumberFormat="1" applyFont="1" applyFill="1" applyBorder="1" applyAlignment="1" applyProtection="1">
      <alignment horizontal="right" vertical="top"/>
      <protection locked="0"/>
    </xf>
    <xf numFmtId="166" fontId="10" fillId="0" borderId="0" xfId="1" applyNumberFormat="1" applyFont="1" applyFill="1" applyBorder="1" applyAlignment="1" applyProtection="1">
      <alignment horizontal="right" vertical="top"/>
      <protection locked="0"/>
    </xf>
    <xf numFmtId="165" fontId="6" fillId="0" borderId="0" xfId="1" applyNumberFormat="1" applyFont="1" applyFill="1" applyBorder="1" applyAlignment="1">
      <alignment horizontal="right" vertical="center"/>
    </xf>
    <xf numFmtId="165" fontId="10" fillId="0" borderId="0" xfId="1" applyNumberFormat="1" applyFont="1" applyFill="1" applyBorder="1" applyAlignment="1" applyProtection="1">
      <alignment horizontal="right" vertical="center"/>
      <protection locked="0"/>
    </xf>
    <xf numFmtId="165" fontId="10" fillId="0" borderId="0" xfId="1" applyNumberFormat="1" applyFont="1" applyFill="1" applyBorder="1" applyAlignment="1" applyProtection="1">
      <alignment horizontal="center" vertical="top"/>
      <protection locked="0"/>
    </xf>
    <xf numFmtId="165" fontId="10" fillId="0" borderId="0" xfId="2" applyNumberFormat="1" applyFont="1" applyFill="1" applyBorder="1" applyAlignment="1" applyProtection="1">
      <alignment horizontal="center" vertical="top"/>
      <protection locked="0"/>
    </xf>
    <xf numFmtId="0" fontId="8" fillId="0" borderId="0" xfId="1" applyFont="1" applyFill="1" applyBorder="1" applyProtection="1">
      <protection locked="0"/>
    </xf>
    <xf numFmtId="0" fontId="3" fillId="0" borderId="0" xfId="1" applyFont="1" applyFill="1" applyBorder="1" applyAlignment="1" applyProtection="1">
      <alignment horizontal="center" vertical="top"/>
      <protection locked="0"/>
    </xf>
    <xf numFmtId="0" fontId="9" fillId="0" borderId="0" xfId="1" applyFont="1" applyFill="1" applyBorder="1" applyAlignment="1" applyProtection="1">
      <alignment vertical="top"/>
      <protection locked="0"/>
    </xf>
    <xf numFmtId="49" fontId="2" fillId="0" borderId="0" xfId="1" applyNumberFormat="1" applyFont="1" applyFill="1" applyBorder="1" applyAlignment="1" applyProtection="1">
      <alignment horizontal="center" vertical="top"/>
    </xf>
    <xf numFmtId="0" fontId="3" fillId="0" borderId="0" xfId="1" applyFont="1" applyFill="1" applyBorder="1" applyAlignment="1" applyProtection="1">
      <alignment horizontal="center" vertical="top"/>
    </xf>
    <xf numFmtId="165" fontId="3" fillId="0" borderId="0" xfId="1" applyNumberFormat="1" applyFont="1" applyFill="1" applyBorder="1" applyAlignment="1" applyProtection="1">
      <alignment vertical="top"/>
    </xf>
    <xf numFmtId="166" fontId="3" fillId="0" borderId="0" xfId="1" applyNumberFormat="1" applyFont="1" applyFill="1" applyBorder="1" applyAlignment="1" applyProtection="1">
      <alignment horizontal="right" vertical="top"/>
      <protection locked="0"/>
    </xf>
    <xf numFmtId="169" fontId="6" fillId="0" borderId="0" xfId="1" applyNumberFormat="1" applyFont="1" applyFill="1" applyBorder="1" applyAlignment="1" applyProtection="1">
      <alignment horizontal="center" vertical="top"/>
    </xf>
    <xf numFmtId="165" fontId="3" fillId="0" borderId="0" xfId="1" applyNumberFormat="1" applyFont="1" applyFill="1" applyBorder="1" applyAlignment="1" applyProtection="1">
      <alignment horizontal="center" vertical="top"/>
      <protection locked="0"/>
    </xf>
    <xf numFmtId="165" fontId="3" fillId="0" borderId="0" xfId="2" applyNumberFormat="1" applyFont="1" applyFill="1" applyBorder="1" applyAlignment="1" applyProtection="1">
      <alignment horizontal="center" vertical="top"/>
      <protection locked="0"/>
    </xf>
    <xf numFmtId="49" fontId="12" fillId="0" borderId="0" xfId="1" applyNumberFormat="1" applyFont="1" applyFill="1" applyBorder="1" applyAlignment="1" applyProtection="1">
      <alignment horizontal="center" vertical="center"/>
    </xf>
    <xf numFmtId="0" fontId="2" fillId="0" borderId="0" xfId="1" applyFont="1" applyBorder="1" applyAlignment="1" applyProtection="1">
      <alignment horizontal="center"/>
      <protection locked="0"/>
    </xf>
    <xf numFmtId="167" fontId="11" fillId="0" borderId="2" xfId="1" applyNumberFormat="1" applyFont="1" applyFill="1" applyBorder="1" applyAlignment="1" applyProtection="1">
      <alignment horizontal="right" vertical="top"/>
      <protection locked="0"/>
    </xf>
    <xf numFmtId="0" fontId="9" fillId="2" borderId="11" xfId="1" applyFont="1" applyFill="1" applyBorder="1" applyAlignment="1" applyProtection="1">
      <alignment horizontal="center" vertical="center" wrapText="1"/>
      <protection locked="0"/>
    </xf>
    <xf numFmtId="0" fontId="20" fillId="0" borderId="2" xfId="1" applyFont="1" applyFill="1" applyBorder="1" applyAlignment="1" applyProtection="1">
      <alignment vertical="top" wrapText="1"/>
      <protection locked="0"/>
    </xf>
    <xf numFmtId="0" fontId="19" fillId="2" borderId="0" xfId="1" applyFont="1" applyFill="1" applyBorder="1" applyAlignment="1" applyProtection="1">
      <alignment horizontal="center" vertical="top"/>
      <protection locked="0"/>
    </xf>
    <xf numFmtId="167" fontId="20" fillId="0" borderId="2" xfId="1" applyNumberFormat="1" applyFont="1" applyBorder="1" applyAlignment="1" applyProtection="1">
      <alignment horizontal="right" vertical="top"/>
      <protection locked="0"/>
    </xf>
    <xf numFmtId="167" fontId="20" fillId="0" borderId="2" xfId="1" applyNumberFormat="1" applyFont="1" applyBorder="1" applyAlignment="1" applyProtection="1">
      <alignment vertical="top"/>
      <protection locked="0"/>
    </xf>
    <xf numFmtId="0" fontId="2" fillId="0" borderId="2" xfId="8" applyFont="1" applyBorder="1" applyAlignment="1">
      <alignment horizontal="center" vertical="top"/>
    </xf>
    <xf numFmtId="0" fontId="2" fillId="0" borderId="2" xfId="8" applyFont="1" applyBorder="1" applyAlignment="1">
      <alignment horizontal="left" vertical="center" wrapText="1"/>
    </xf>
    <xf numFmtId="167" fontId="11" fillId="0" borderId="2" xfId="1" applyNumberFormat="1" applyBorder="1" applyAlignment="1" applyProtection="1">
      <alignment vertical="center"/>
      <protection locked="0"/>
    </xf>
    <xf numFmtId="167" fontId="20" fillId="0" borderId="2" xfId="1" applyNumberFormat="1" applyFont="1" applyBorder="1" applyAlignment="1" applyProtection="1">
      <alignment horizontal="right" vertical="center"/>
      <protection locked="0"/>
    </xf>
    <xf numFmtId="167" fontId="11" fillId="0" borderId="2" xfId="1" applyNumberFormat="1" applyBorder="1" applyAlignment="1" applyProtection="1">
      <alignment horizontal="right" vertical="center"/>
      <protection locked="0"/>
    </xf>
    <xf numFmtId="167" fontId="11" fillId="0" borderId="2" xfId="1" applyNumberFormat="1" applyBorder="1" applyAlignment="1">
      <alignment horizontal="right" vertical="center"/>
    </xf>
    <xf numFmtId="165" fontId="11" fillId="0" borderId="2" xfId="1" applyNumberFormat="1" applyBorder="1" applyAlignment="1" applyProtection="1">
      <alignment horizontal="center" vertical="center"/>
      <protection locked="0"/>
    </xf>
    <xf numFmtId="0" fontId="2" fillId="0" borderId="2" xfId="8" applyFont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166" fontId="11" fillId="0" borderId="2" xfId="1" applyNumberFormat="1" applyBorder="1" applyAlignment="1" applyProtection="1">
      <alignment horizontal="center" vertical="center"/>
      <protection locked="0"/>
    </xf>
    <xf numFmtId="0" fontId="0" fillId="0" borderId="2" xfId="0" applyBorder="1" applyAlignment="1">
      <alignment vertical="center" wrapText="1"/>
    </xf>
    <xf numFmtId="165" fontId="6" fillId="7" borderId="0" xfId="1" applyNumberFormat="1" applyFont="1" applyFill="1" applyAlignment="1">
      <alignment horizontal="right" vertical="center"/>
    </xf>
    <xf numFmtId="49" fontId="2" fillId="0" borderId="2" xfId="1" applyNumberFormat="1" applyFont="1" applyFill="1" applyBorder="1" applyAlignment="1" applyProtection="1">
      <alignment horizontal="center" vertical="top"/>
    </xf>
    <xf numFmtId="0" fontId="3" fillId="0" borderId="2" xfId="1" applyFont="1" applyFill="1" applyBorder="1" applyAlignment="1" applyProtection="1">
      <alignment horizontal="center" vertical="top"/>
    </xf>
    <xf numFmtId="0" fontId="21" fillId="0" borderId="2" xfId="8" applyFont="1" applyBorder="1" applyAlignment="1">
      <alignment horizontal="center" vertical="center"/>
    </xf>
    <xf numFmtId="0" fontId="11" fillId="0" borderId="2" xfId="8" applyBorder="1" applyAlignment="1">
      <alignment horizontal="center" vertical="center"/>
    </xf>
    <xf numFmtId="0" fontId="11" fillId="0" borderId="2" xfId="1" applyBorder="1" applyAlignment="1" applyProtection="1">
      <alignment horizontal="center" vertical="center"/>
      <protection locked="0"/>
    </xf>
    <xf numFmtId="0" fontId="11" fillId="0" borderId="2" xfId="1" applyBorder="1" applyAlignment="1" applyProtection="1">
      <alignment vertical="center"/>
      <protection locked="0"/>
    </xf>
    <xf numFmtId="0" fontId="0" fillId="0" borderId="2" xfId="8" applyFont="1" applyBorder="1" applyAlignment="1">
      <alignment horizontal="center" vertical="center"/>
    </xf>
    <xf numFmtId="0" fontId="21" fillId="0" borderId="19" xfId="8" applyFont="1" applyBorder="1" applyAlignment="1">
      <alignment horizontal="center" vertical="center"/>
    </xf>
    <xf numFmtId="0" fontId="2" fillId="0" borderId="19" xfId="8" applyFont="1" applyBorder="1" applyAlignment="1">
      <alignment horizontal="center" vertical="center"/>
    </xf>
    <xf numFmtId="0" fontId="0" fillId="0" borderId="19" xfId="0" applyBorder="1" applyAlignment="1">
      <alignment vertical="center" wrapText="1"/>
    </xf>
    <xf numFmtId="0" fontId="11" fillId="0" borderId="19" xfId="1" applyBorder="1" applyAlignment="1" applyProtection="1">
      <alignment vertical="center"/>
      <protection locked="0"/>
    </xf>
    <xf numFmtId="0" fontId="0" fillId="0" borderId="19" xfId="8" applyFont="1" applyBorder="1" applyAlignment="1">
      <alignment horizontal="center" vertical="center"/>
    </xf>
    <xf numFmtId="167" fontId="11" fillId="0" borderId="19" xfId="1" applyNumberFormat="1" applyBorder="1" applyAlignment="1" applyProtection="1">
      <alignment vertical="center"/>
      <protection locked="0"/>
    </xf>
    <xf numFmtId="167" fontId="11" fillId="0" borderId="19" xfId="1" applyNumberFormat="1" applyBorder="1" applyAlignment="1" applyProtection="1">
      <alignment horizontal="right" vertical="center"/>
      <protection locked="0"/>
    </xf>
    <xf numFmtId="167" fontId="11" fillId="0" borderId="19" xfId="1" applyNumberFormat="1" applyFont="1" applyFill="1" applyBorder="1" applyAlignment="1" applyProtection="1">
      <alignment horizontal="right" vertical="top"/>
      <protection locked="0"/>
    </xf>
    <xf numFmtId="167" fontId="11" fillId="0" borderId="19" xfId="1" applyNumberFormat="1" applyBorder="1" applyAlignment="1">
      <alignment horizontal="right" vertical="center"/>
    </xf>
    <xf numFmtId="165" fontId="11" fillId="0" borderId="19" xfId="1" applyNumberFormat="1" applyBorder="1" applyAlignment="1" applyProtection="1">
      <alignment horizontal="center" vertical="center"/>
      <protection locked="0"/>
    </xf>
    <xf numFmtId="166" fontId="11" fillId="0" borderId="19" xfId="1" applyNumberFormat="1" applyBorder="1" applyAlignment="1" applyProtection="1">
      <alignment horizontal="center" vertical="center"/>
      <protection locked="0"/>
    </xf>
    <xf numFmtId="167" fontId="11" fillId="0" borderId="2" xfId="1" applyNumberFormat="1" applyBorder="1" applyAlignment="1">
      <alignment horizontal="right" vertical="top"/>
    </xf>
    <xf numFmtId="165" fontId="11" fillId="0" borderId="2" xfId="1" applyNumberFormat="1" applyBorder="1" applyAlignment="1" applyProtection="1">
      <alignment horizontal="center" vertical="top"/>
      <protection locked="0"/>
    </xf>
    <xf numFmtId="166" fontId="20" fillId="0" borderId="2" xfId="1" applyNumberFormat="1" applyFont="1" applyBorder="1" applyAlignment="1" applyProtection="1">
      <alignment horizontal="center" vertical="top"/>
      <protection locked="0"/>
    </xf>
    <xf numFmtId="165" fontId="11" fillId="0" borderId="4" xfId="1" applyNumberFormat="1" applyBorder="1" applyAlignment="1" applyProtection="1">
      <alignment horizontal="center"/>
      <protection locked="0"/>
    </xf>
    <xf numFmtId="0" fontId="20" fillId="0" borderId="19" xfId="1" applyFont="1" applyFill="1" applyBorder="1" applyAlignment="1" applyProtection="1">
      <alignment vertical="top"/>
      <protection locked="0"/>
    </xf>
    <xf numFmtId="168" fontId="11" fillId="0" borderId="20" xfId="1" applyNumberFormat="1" applyFont="1" applyFill="1" applyBorder="1" applyAlignment="1" applyProtection="1">
      <alignment horizontal="center" vertical="top"/>
      <protection locked="0"/>
    </xf>
    <xf numFmtId="0" fontId="21" fillId="0" borderId="0" xfId="1" applyFont="1" applyBorder="1" applyAlignment="1" applyProtection="1">
      <protection locked="0"/>
    </xf>
    <xf numFmtId="0" fontId="21" fillId="0" borderId="0" xfId="1" applyFont="1" applyBorder="1" applyAlignment="1" applyProtection="1">
      <alignment horizontal="center" vertical="top"/>
      <protection locked="0"/>
    </xf>
    <xf numFmtId="0" fontId="20" fillId="0" borderId="0" xfId="1" applyFont="1" applyBorder="1" applyAlignment="1" applyProtection="1">
      <alignment horizontal="center"/>
      <protection locked="0"/>
    </xf>
    <xf numFmtId="0" fontId="21" fillId="0" borderId="0" xfId="1" applyFont="1" applyAlignment="1" applyProtection="1">
      <alignment horizontal="center" vertical="top"/>
      <protection locked="0"/>
    </xf>
    <xf numFmtId="0" fontId="21" fillId="0" borderId="0" xfId="1" applyFont="1" applyBorder="1" applyAlignment="1" applyProtection="1">
      <alignment horizontal="center"/>
      <protection locked="0"/>
    </xf>
    <xf numFmtId="0" fontId="21" fillId="0" borderId="0" xfId="1" applyFont="1" applyFill="1" applyBorder="1" applyAlignment="1" applyProtection="1">
      <alignment horizontal="center" vertical="top"/>
      <protection locked="0"/>
    </xf>
    <xf numFmtId="0" fontId="20" fillId="0" borderId="0" xfId="1" applyFont="1" applyAlignment="1" applyProtection="1">
      <alignment horizontal="justify" vertical="top"/>
      <protection locked="0"/>
    </xf>
    <xf numFmtId="0" fontId="20" fillId="0" borderId="0" xfId="1" applyFont="1" applyProtection="1">
      <protection locked="0"/>
    </xf>
    <xf numFmtId="0" fontId="22" fillId="0" borderId="0" xfId="1" applyFont="1" applyBorder="1" applyAlignment="1" applyProtection="1">
      <alignment horizontal="center" vertical="center"/>
      <protection locked="0"/>
    </xf>
    <xf numFmtId="165" fontId="20" fillId="0" borderId="0" xfId="1" applyNumberFormat="1" applyFont="1" applyProtection="1">
      <protection locked="0"/>
    </xf>
    <xf numFmtId="0" fontId="20" fillId="0" borderId="0" xfId="1" applyFont="1" applyAlignment="1" applyProtection="1">
      <alignment horizontal="right"/>
      <protection locked="0"/>
    </xf>
    <xf numFmtId="4" fontId="20" fillId="0" borderId="0" xfId="0" applyNumberFormat="1" applyFont="1"/>
    <xf numFmtId="165" fontId="20" fillId="0" borderId="0" xfId="1" applyNumberFormat="1" applyFont="1" applyAlignment="1" applyProtection="1">
      <alignment horizontal="center"/>
      <protection locked="0"/>
    </xf>
    <xf numFmtId="0" fontId="20" fillId="0" borderId="0" xfId="1" applyFont="1" applyAlignment="1" applyProtection="1">
      <alignment horizontal="center" vertical="center"/>
      <protection locked="0"/>
    </xf>
    <xf numFmtId="0" fontId="23" fillId="0" borderId="0" xfId="1" applyFont="1" applyAlignment="1" applyProtection="1">
      <alignment horizontal="justify" vertical="top"/>
      <protection locked="0"/>
    </xf>
    <xf numFmtId="0" fontId="23" fillId="0" borderId="0" xfId="1" applyFont="1" applyAlignment="1" applyProtection="1">
      <alignment horizontal="left"/>
      <protection locked="0"/>
    </xf>
    <xf numFmtId="0" fontId="21" fillId="0" borderId="0" xfId="1" applyFont="1" applyAlignment="1" applyProtection="1">
      <alignment horizontal="right"/>
      <protection locked="0"/>
    </xf>
    <xf numFmtId="4" fontId="21" fillId="0" borderId="0" xfId="0" applyNumberFormat="1" applyFont="1" applyAlignment="1">
      <alignment vertical="top"/>
    </xf>
    <xf numFmtId="0" fontId="23" fillId="0" borderId="0" xfId="1" applyFont="1" applyProtection="1">
      <protection locked="0"/>
    </xf>
    <xf numFmtId="4" fontId="20" fillId="0" borderId="0" xfId="1" applyNumberFormat="1" applyFont="1" applyAlignment="1" applyProtection="1">
      <alignment horizontal="center"/>
      <protection locked="0"/>
    </xf>
    <xf numFmtId="4" fontId="20" fillId="0" borderId="0" xfId="1" applyNumberFormat="1" applyFont="1" applyProtection="1">
      <protection locked="0"/>
    </xf>
    <xf numFmtId="0" fontId="25" fillId="2" borderId="9" xfId="1" applyFont="1" applyFill="1" applyBorder="1" applyAlignment="1" applyProtection="1">
      <alignment horizontal="center" vertical="center" wrapText="1"/>
      <protection locked="0"/>
    </xf>
    <xf numFmtId="0" fontId="25" fillId="2" borderId="10" xfId="1" applyFont="1" applyFill="1" applyBorder="1" applyAlignment="1" applyProtection="1">
      <alignment horizontal="center" vertical="center" wrapText="1"/>
      <protection locked="0"/>
    </xf>
    <xf numFmtId="2" fontId="25" fillId="2" borderId="11" xfId="1" applyNumberFormat="1" applyFont="1" applyFill="1" applyBorder="1" applyAlignment="1" applyProtection="1">
      <alignment horizontal="center" vertical="center" wrapText="1"/>
      <protection locked="0"/>
    </xf>
    <xf numFmtId="0" fontId="25" fillId="2" borderId="11" xfId="1" applyFont="1" applyFill="1" applyBorder="1" applyAlignment="1" applyProtection="1">
      <alignment horizontal="center" vertical="center" wrapText="1"/>
      <protection locked="0"/>
    </xf>
    <xf numFmtId="0" fontId="26" fillId="3" borderId="0" xfId="1" applyFont="1" applyFill="1" applyBorder="1" applyAlignment="1" applyProtection="1">
      <alignment horizontal="center" vertical="top"/>
      <protection locked="0"/>
    </xf>
    <xf numFmtId="0" fontId="27" fillId="3" borderId="0" xfId="1" applyFont="1" applyFill="1" applyBorder="1" applyAlignment="1" applyProtection="1">
      <alignment horizontal="center" vertical="top"/>
      <protection locked="0"/>
    </xf>
    <xf numFmtId="0" fontId="23" fillId="3" borderId="0" xfId="1" applyFont="1" applyFill="1" applyBorder="1" applyAlignment="1" applyProtection="1">
      <alignment horizontal="center" vertical="center"/>
      <protection locked="0"/>
    </xf>
    <xf numFmtId="0" fontId="27" fillId="3" borderId="0" xfId="1" applyFont="1" applyFill="1" applyBorder="1" applyAlignment="1" applyProtection="1">
      <alignment horizontal="left" vertical="top" wrapText="1"/>
      <protection locked="0"/>
    </xf>
    <xf numFmtId="165" fontId="27" fillId="3" borderId="0" xfId="1" applyNumberFormat="1" applyFont="1" applyFill="1" applyBorder="1" applyAlignment="1" applyProtection="1">
      <alignment horizontal="center" vertical="top"/>
      <protection locked="0"/>
    </xf>
    <xf numFmtId="165" fontId="27" fillId="3" borderId="0" xfId="1" applyNumberFormat="1" applyFont="1" applyFill="1" applyBorder="1" applyAlignment="1" applyProtection="1">
      <alignment horizontal="right" vertical="top"/>
      <protection locked="0"/>
    </xf>
    <xf numFmtId="166" fontId="26" fillId="3" borderId="0" xfId="1" applyNumberFormat="1" applyFont="1" applyFill="1" applyBorder="1" applyAlignment="1" applyProtection="1">
      <alignment horizontal="right" vertical="top"/>
      <protection locked="0"/>
    </xf>
    <xf numFmtId="165" fontId="23" fillId="3" borderId="0" xfId="1" applyNumberFormat="1" applyFont="1" applyFill="1" applyBorder="1" applyAlignment="1">
      <alignment horizontal="right" vertical="center"/>
    </xf>
    <xf numFmtId="165" fontId="26" fillId="3" borderId="0" xfId="1" applyNumberFormat="1" applyFont="1" applyFill="1" applyBorder="1" applyAlignment="1" applyProtection="1">
      <alignment horizontal="right" vertical="center"/>
      <protection locked="0"/>
    </xf>
    <xf numFmtId="165" fontId="26" fillId="3" borderId="0" xfId="1" applyNumberFormat="1" applyFont="1" applyFill="1" applyBorder="1" applyAlignment="1" applyProtection="1">
      <alignment horizontal="center" vertical="top"/>
      <protection locked="0"/>
    </xf>
    <xf numFmtId="165" fontId="26" fillId="3" borderId="0" xfId="2" applyNumberFormat="1" applyFont="1" applyFill="1" applyBorder="1" applyAlignment="1" applyProtection="1">
      <alignment horizontal="center" vertical="top"/>
      <protection locked="0"/>
    </xf>
    <xf numFmtId="0" fontId="26" fillId="0" borderId="0" xfId="1" applyFont="1" applyFill="1" applyBorder="1" applyAlignment="1" applyProtection="1">
      <alignment horizontal="center" vertical="top"/>
      <protection locked="0"/>
    </xf>
    <xf numFmtId="0" fontId="27" fillId="0" borderId="0" xfId="1" applyFont="1" applyFill="1" applyBorder="1" applyAlignment="1" applyProtection="1">
      <alignment horizontal="center" vertical="top"/>
      <protection locked="0"/>
    </xf>
    <xf numFmtId="0" fontId="23" fillId="0" borderId="0" xfId="1" applyFont="1" applyFill="1" applyBorder="1" applyAlignment="1" applyProtection="1">
      <alignment horizontal="justify" vertical="top"/>
      <protection locked="0"/>
    </xf>
    <xf numFmtId="0" fontId="27" fillId="0" borderId="0" xfId="1" applyFont="1" applyFill="1" applyBorder="1" applyAlignment="1" applyProtection="1">
      <alignment horizontal="left" vertical="top" wrapText="1"/>
      <protection locked="0"/>
    </xf>
    <xf numFmtId="165" fontId="27" fillId="0" borderId="0" xfId="1" applyNumberFormat="1" applyFont="1" applyFill="1" applyBorder="1" applyAlignment="1" applyProtection="1">
      <alignment horizontal="center" vertical="top"/>
      <protection locked="0"/>
    </xf>
    <xf numFmtId="165" fontId="27" fillId="0" borderId="0" xfId="1" applyNumberFormat="1" applyFont="1" applyFill="1" applyBorder="1" applyAlignment="1" applyProtection="1">
      <alignment horizontal="right" vertical="top"/>
      <protection locked="0"/>
    </xf>
    <xf numFmtId="166" fontId="26" fillId="0" borderId="0" xfId="1" applyNumberFormat="1" applyFont="1" applyFill="1" applyBorder="1" applyAlignment="1" applyProtection="1">
      <alignment horizontal="right" vertical="top"/>
      <protection locked="0"/>
    </xf>
    <xf numFmtId="165" fontId="23" fillId="0" borderId="0" xfId="1" applyNumberFormat="1" applyFont="1" applyFill="1" applyBorder="1" applyAlignment="1">
      <alignment horizontal="right" vertical="center"/>
    </xf>
    <xf numFmtId="165" fontId="26" fillId="0" borderId="0" xfId="1" applyNumberFormat="1" applyFont="1" applyFill="1" applyBorder="1" applyAlignment="1" applyProtection="1">
      <alignment horizontal="right" vertical="center"/>
      <protection locked="0"/>
    </xf>
    <xf numFmtId="165" fontId="26" fillId="0" borderId="0" xfId="1" applyNumberFormat="1" applyFont="1" applyFill="1" applyBorder="1" applyAlignment="1" applyProtection="1">
      <alignment horizontal="center" vertical="top"/>
      <protection locked="0"/>
    </xf>
    <xf numFmtId="165" fontId="26" fillId="0" borderId="0" xfId="2" applyNumberFormat="1" applyFont="1" applyFill="1" applyBorder="1" applyAlignment="1" applyProtection="1">
      <alignment horizontal="center" vertical="top"/>
      <protection locked="0"/>
    </xf>
    <xf numFmtId="0" fontId="22" fillId="0" borderId="0" xfId="1" applyFont="1" applyFill="1" applyBorder="1" applyAlignment="1" applyProtection="1">
      <alignment horizontal="center" vertical="top"/>
      <protection locked="0"/>
    </xf>
    <xf numFmtId="0" fontId="25" fillId="0" borderId="0" xfId="1" applyFont="1" applyFill="1" applyBorder="1" applyAlignment="1" applyProtection="1">
      <alignment horizontal="center" vertical="top"/>
      <protection locked="0"/>
    </xf>
    <xf numFmtId="49" fontId="27" fillId="0" borderId="0" xfId="1" applyNumberFormat="1" applyFont="1" applyFill="1" applyBorder="1" applyAlignment="1" applyProtection="1">
      <alignment horizontal="center" vertical="center"/>
    </xf>
    <xf numFmtId="49" fontId="21" fillId="0" borderId="0" xfId="1" applyNumberFormat="1" applyFont="1" applyFill="1" applyBorder="1" applyAlignment="1" applyProtection="1">
      <alignment horizontal="center" vertical="top"/>
    </xf>
    <xf numFmtId="0" fontId="22" fillId="0" borderId="0" xfId="1" applyFont="1" applyFill="1" applyBorder="1" applyAlignment="1" applyProtection="1">
      <alignment horizontal="center" vertical="top"/>
    </xf>
    <xf numFmtId="165" fontId="22" fillId="0" borderId="0" xfId="1" applyNumberFormat="1" applyFont="1" applyFill="1" applyBorder="1" applyAlignment="1" applyProtection="1">
      <alignment vertical="top"/>
    </xf>
    <xf numFmtId="166" fontId="22" fillId="0" borderId="0" xfId="1" applyNumberFormat="1" applyFont="1" applyFill="1" applyBorder="1" applyAlignment="1" applyProtection="1">
      <alignment horizontal="right" vertical="top"/>
      <protection locked="0"/>
    </xf>
    <xf numFmtId="169" fontId="23" fillId="0" borderId="0" xfId="1" applyNumberFormat="1" applyFont="1" applyFill="1" applyBorder="1" applyAlignment="1" applyProtection="1">
      <alignment horizontal="center" vertical="top"/>
    </xf>
    <xf numFmtId="165" fontId="22" fillId="0" borderId="0" xfId="1" applyNumberFormat="1" applyFont="1" applyFill="1" applyBorder="1" applyAlignment="1" applyProtection="1">
      <alignment horizontal="center" vertical="top"/>
      <protection locked="0"/>
    </xf>
    <xf numFmtId="0" fontId="22" fillId="0" borderId="2" xfId="1" applyFont="1" applyFill="1" applyBorder="1" applyAlignment="1" applyProtection="1">
      <alignment horizontal="center" vertical="top"/>
      <protection locked="0"/>
    </xf>
    <xf numFmtId="49" fontId="27" fillId="0" borderId="2" xfId="1" applyNumberFormat="1" applyFont="1" applyFill="1" applyBorder="1" applyAlignment="1" applyProtection="1">
      <alignment horizontal="justify" vertical="top"/>
    </xf>
    <xf numFmtId="49" fontId="21" fillId="0" borderId="2" xfId="1" applyNumberFormat="1" applyFont="1" applyFill="1" applyBorder="1" applyAlignment="1" applyProtection="1">
      <alignment horizontal="center" vertical="top"/>
    </xf>
    <xf numFmtId="0" fontId="22" fillId="0" borderId="2" xfId="1" applyFont="1" applyFill="1" applyBorder="1" applyAlignment="1" applyProtection="1">
      <alignment horizontal="center" vertical="top"/>
    </xf>
    <xf numFmtId="165" fontId="22" fillId="0" borderId="2" xfId="1" applyNumberFormat="1" applyFont="1" applyFill="1" applyBorder="1" applyAlignment="1" applyProtection="1">
      <alignment vertical="top"/>
    </xf>
    <xf numFmtId="166" fontId="22" fillId="0" borderId="2" xfId="1" applyNumberFormat="1" applyFont="1" applyFill="1" applyBorder="1" applyAlignment="1" applyProtection="1">
      <alignment horizontal="right" vertical="top"/>
      <protection locked="0"/>
    </xf>
    <xf numFmtId="169" fontId="23" fillId="0" borderId="2" xfId="1" applyNumberFormat="1" applyFont="1" applyFill="1" applyBorder="1" applyAlignment="1" applyProtection="1">
      <alignment horizontal="center" vertical="top"/>
    </xf>
    <xf numFmtId="165" fontId="22" fillId="0" borderId="2" xfId="1" applyNumberFormat="1" applyFont="1" applyFill="1" applyBorder="1" applyAlignment="1" applyProtection="1">
      <alignment horizontal="center" vertical="top"/>
      <protection locked="0"/>
    </xf>
    <xf numFmtId="0" fontId="20" fillId="0" borderId="2" xfId="1" applyFont="1" applyFill="1" applyBorder="1" applyAlignment="1" applyProtection="1">
      <alignment horizontal="center" vertical="top"/>
      <protection locked="0"/>
    </xf>
    <xf numFmtId="0" fontId="21" fillId="0" borderId="2" xfId="8" applyFont="1" applyBorder="1" applyAlignment="1">
      <alignment horizontal="justify" vertical="top" wrapText="1"/>
    </xf>
    <xf numFmtId="0" fontId="21" fillId="0" borderId="2" xfId="1" applyFont="1" applyFill="1" applyBorder="1" applyAlignment="1" applyProtection="1">
      <alignment horizontal="justify" vertical="top" wrapText="1"/>
    </xf>
    <xf numFmtId="0" fontId="20" fillId="0" borderId="2" xfId="1" applyFont="1" applyFill="1" applyBorder="1" applyAlignment="1" applyProtection="1">
      <alignment horizontal="center" vertical="top"/>
    </xf>
    <xf numFmtId="169" fontId="20" fillId="0" borderId="2" xfId="1" applyNumberFormat="1" applyFont="1" applyFill="1" applyBorder="1" applyAlignment="1" applyProtection="1">
      <alignment vertical="top"/>
    </xf>
    <xf numFmtId="169" fontId="20" fillId="0" borderId="2" xfId="1" applyNumberFormat="1" applyFont="1" applyFill="1" applyBorder="1" applyAlignment="1" applyProtection="1">
      <alignment horizontal="right" vertical="top"/>
      <protection locked="0"/>
    </xf>
    <xf numFmtId="169" fontId="20" fillId="0" borderId="2" xfId="1" applyNumberFormat="1" applyFont="1" applyFill="1" applyBorder="1" applyAlignment="1" applyProtection="1">
      <alignment horizontal="right" vertical="top"/>
    </xf>
    <xf numFmtId="165" fontId="20" fillId="0" borderId="2" xfId="1" applyNumberFormat="1" applyFont="1" applyFill="1" applyBorder="1" applyAlignment="1" applyProtection="1">
      <alignment horizontal="center" vertical="top"/>
      <protection locked="0"/>
    </xf>
    <xf numFmtId="168" fontId="20" fillId="0" borderId="2" xfId="1" applyNumberFormat="1" applyFont="1" applyFill="1" applyBorder="1" applyAlignment="1" applyProtection="1">
      <alignment horizontal="center" vertical="top"/>
      <protection locked="0"/>
    </xf>
    <xf numFmtId="0" fontId="20" fillId="0" borderId="2" xfId="8" applyFont="1" applyBorder="1" applyAlignment="1">
      <alignment horizontal="left" vertical="top"/>
    </xf>
    <xf numFmtId="0" fontId="20" fillId="0" borderId="2" xfId="1" applyFont="1" applyFill="1" applyBorder="1" applyAlignment="1" applyProtection="1">
      <alignment vertical="top"/>
      <protection locked="0"/>
    </xf>
    <xf numFmtId="0" fontId="20" fillId="0" borderId="2" xfId="8" applyFont="1" applyBorder="1" applyAlignment="1">
      <alignment horizontal="center" vertical="top" wrapText="1"/>
    </xf>
    <xf numFmtId="167" fontId="20" fillId="0" borderId="2" xfId="1" applyNumberFormat="1" applyFont="1" applyFill="1" applyBorder="1" applyAlignment="1" applyProtection="1">
      <alignment vertical="top"/>
      <protection locked="0"/>
    </xf>
    <xf numFmtId="167" fontId="20" fillId="0" borderId="2" xfId="1" applyNumberFormat="1" applyFont="1" applyFill="1" applyBorder="1" applyAlignment="1" applyProtection="1">
      <alignment horizontal="right" vertical="top"/>
      <protection locked="0"/>
    </xf>
    <xf numFmtId="0" fontId="20" fillId="0" borderId="2" xfId="0" applyFont="1" applyBorder="1" applyAlignment="1">
      <alignment vertical="top" wrapText="1"/>
    </xf>
    <xf numFmtId="0" fontId="20" fillId="0" borderId="2" xfId="8" applyFont="1" applyBorder="1" applyAlignment="1">
      <alignment horizontal="justify" vertical="top" wrapText="1"/>
    </xf>
    <xf numFmtId="0" fontId="20" fillId="0" borderId="2" xfId="8" applyFont="1" applyBorder="1" applyAlignment="1">
      <alignment horizontal="center" vertical="top"/>
    </xf>
    <xf numFmtId="0" fontId="20" fillId="0" borderId="2" xfId="1" applyFont="1" applyFill="1" applyBorder="1" applyAlignment="1" applyProtection="1">
      <alignment horizontal="center" vertical="top" wrapText="1"/>
      <protection locked="0"/>
    </xf>
    <xf numFmtId="0" fontId="28" fillId="0" borderId="2" xfId="0" applyFont="1" applyBorder="1" applyAlignment="1">
      <alignment vertical="top" wrapText="1"/>
    </xf>
    <xf numFmtId="0" fontId="21" fillId="0" borderId="2" xfId="8" applyFont="1" applyBorder="1" applyAlignment="1">
      <alignment horizontal="left" vertical="top" wrapText="1"/>
    </xf>
    <xf numFmtId="0" fontId="20" fillId="0" borderId="2" xfId="0" applyFont="1" applyBorder="1" applyAlignment="1">
      <alignment horizontal="center" vertical="top"/>
    </xf>
    <xf numFmtId="0" fontId="20" fillId="0" borderId="2" xfId="8" applyFont="1" applyBorder="1" applyAlignment="1">
      <alignment horizontal="left" vertical="top" wrapText="1"/>
    </xf>
    <xf numFmtId="0" fontId="20" fillId="0" borderId="2" xfId="1" applyFont="1" applyBorder="1" applyAlignment="1" applyProtection="1">
      <alignment horizontal="center" vertical="top"/>
      <protection locked="0"/>
    </xf>
    <xf numFmtId="0" fontId="20" fillId="0" borderId="2" xfId="1" applyFont="1" applyFill="1" applyBorder="1" applyAlignment="1" applyProtection="1">
      <alignment horizontal="justify" vertical="top" wrapText="1"/>
      <protection locked="0"/>
    </xf>
    <xf numFmtId="165" fontId="21" fillId="0" borderId="2" xfId="1" applyNumberFormat="1" applyFont="1" applyFill="1" applyBorder="1" applyAlignment="1" applyProtection="1">
      <alignment horizontal="center" vertical="top"/>
      <protection locked="0"/>
    </xf>
    <xf numFmtId="0" fontId="20" fillId="0" borderId="2" xfId="1" applyFont="1" applyFill="1" applyBorder="1" applyAlignment="1" applyProtection="1">
      <alignment horizontal="left" vertical="top" wrapText="1"/>
      <protection locked="0"/>
    </xf>
    <xf numFmtId="0" fontId="20" fillId="0" borderId="2" xfId="1" applyFont="1" applyFill="1" applyBorder="1" applyAlignment="1" applyProtection="1">
      <alignment horizontal="justify" vertical="top" wrapText="1"/>
    </xf>
    <xf numFmtId="0" fontId="20" fillId="0" borderId="2" xfId="1" applyFont="1" applyFill="1" applyBorder="1" applyAlignment="1" applyProtection="1">
      <alignment horizontal="left" vertical="top" wrapText="1"/>
    </xf>
    <xf numFmtId="167" fontId="20" fillId="0" borderId="2" xfId="1" applyNumberFormat="1" applyFont="1" applyFill="1" applyBorder="1" applyAlignment="1" applyProtection="1">
      <alignment horizontal="right" vertical="top"/>
    </xf>
    <xf numFmtId="0" fontId="20" fillId="0" borderId="2" xfId="1" applyFont="1" applyBorder="1" applyAlignment="1" applyProtection="1">
      <alignment horizontal="center"/>
      <protection locked="0"/>
    </xf>
    <xf numFmtId="0" fontId="20" fillId="0" borderId="2" xfId="1" applyFont="1" applyBorder="1" applyProtection="1">
      <protection locked="0"/>
    </xf>
    <xf numFmtId="0" fontId="20" fillId="0" borderId="2" xfId="1" applyFont="1" applyBorder="1" applyAlignment="1" applyProtection="1">
      <alignment horizontal="center" vertical="center"/>
      <protection locked="0"/>
    </xf>
    <xf numFmtId="167" fontId="20" fillId="0" borderId="2" xfId="1" applyNumberFormat="1" applyFont="1" applyFill="1" applyBorder="1" applyAlignment="1" applyProtection="1">
      <alignment vertical="top"/>
    </xf>
    <xf numFmtId="0" fontId="20" fillId="0" borderId="2" xfId="1" applyFont="1" applyFill="1" applyBorder="1" applyAlignment="1" applyProtection="1">
      <alignment vertical="center" wrapText="1"/>
      <protection locked="0"/>
    </xf>
    <xf numFmtId="0" fontId="21" fillId="0" borderId="2" xfId="1" applyFont="1" applyFill="1" applyBorder="1" applyAlignment="1" applyProtection="1">
      <alignment horizontal="center" vertical="top"/>
    </xf>
    <xf numFmtId="167" fontId="21" fillId="0" borderId="2" xfId="1" applyNumberFormat="1" applyFont="1" applyFill="1" applyBorder="1" applyAlignment="1" applyProtection="1">
      <alignment vertical="top"/>
    </xf>
    <xf numFmtId="0" fontId="21" fillId="0" borderId="2" xfId="1" applyFont="1" applyFill="1" applyBorder="1" applyAlignment="1" applyProtection="1">
      <alignment horizontal="center" vertical="top"/>
      <protection locked="0"/>
    </xf>
    <xf numFmtId="0" fontId="29" fillId="0" borderId="2" xfId="1" applyFont="1" applyFill="1" applyBorder="1" applyAlignment="1" applyProtection="1">
      <alignment horizontal="center" vertical="top"/>
      <protection locked="0"/>
    </xf>
    <xf numFmtId="49" fontId="27" fillId="0" borderId="2" xfId="1" applyNumberFormat="1" applyFont="1" applyFill="1" applyBorder="1" applyAlignment="1" applyProtection="1">
      <alignment horizontal="center" vertical="center"/>
    </xf>
    <xf numFmtId="0" fontId="20" fillId="0" borderId="2" xfId="1" applyFont="1" applyFill="1" applyBorder="1" applyAlignment="1" applyProtection="1">
      <alignment horizontal="center"/>
      <protection locked="0"/>
    </xf>
    <xf numFmtId="0" fontId="21" fillId="0" borderId="2" xfId="0" applyFont="1" applyBorder="1" applyAlignment="1">
      <alignment horizontal="justify" vertical="top" wrapText="1"/>
    </xf>
    <xf numFmtId="165" fontId="20" fillId="0" borderId="2" xfId="1" applyNumberFormat="1" applyFont="1" applyFill="1" applyBorder="1" applyAlignment="1" applyProtection="1">
      <alignment vertical="top"/>
      <protection locked="0"/>
    </xf>
    <xf numFmtId="0" fontId="20" fillId="0" borderId="19" xfId="1" applyFont="1" applyFill="1" applyBorder="1" applyAlignment="1" applyProtection="1">
      <alignment horizontal="center"/>
      <protection locked="0"/>
    </xf>
    <xf numFmtId="0" fontId="21" fillId="0" borderId="19" xfId="1" applyFont="1" applyFill="1" applyBorder="1" applyAlignment="1" applyProtection="1">
      <alignment horizontal="center" vertical="top"/>
      <protection locked="0"/>
    </xf>
    <xf numFmtId="0" fontId="20" fillId="0" borderId="19" xfId="1" applyFont="1" applyFill="1" applyBorder="1" applyAlignment="1" applyProtection="1">
      <alignment horizontal="justify" vertical="top" wrapText="1"/>
    </xf>
    <xf numFmtId="0" fontId="20" fillId="0" borderId="19" xfId="1" applyFont="1" applyFill="1" applyBorder="1" applyAlignment="1" applyProtection="1">
      <alignment horizontal="center" vertical="top"/>
      <protection locked="0"/>
    </xf>
    <xf numFmtId="167" fontId="20" fillId="0" borderId="19" xfId="1" applyNumberFormat="1" applyFont="1" applyFill="1" applyBorder="1" applyAlignment="1" applyProtection="1">
      <alignment vertical="top"/>
      <protection locked="0"/>
    </xf>
    <xf numFmtId="165" fontId="20" fillId="0" borderId="19" xfId="1" applyNumberFormat="1" applyFont="1" applyFill="1" applyBorder="1" applyAlignment="1" applyProtection="1">
      <alignment vertical="top"/>
      <protection locked="0"/>
    </xf>
    <xf numFmtId="167" fontId="20" fillId="0" borderId="19" xfId="1" applyNumberFormat="1" applyFont="1" applyFill="1" applyBorder="1" applyAlignment="1" applyProtection="1">
      <alignment horizontal="right" vertical="top"/>
      <protection locked="0"/>
    </xf>
    <xf numFmtId="169" fontId="20" fillId="0" borderId="19" xfId="1" applyNumberFormat="1" applyFont="1" applyFill="1" applyBorder="1" applyAlignment="1" applyProtection="1">
      <alignment horizontal="right" vertical="top"/>
    </xf>
    <xf numFmtId="165" fontId="20" fillId="0" borderId="19" xfId="1" applyNumberFormat="1" applyFont="1" applyFill="1" applyBorder="1" applyAlignment="1" applyProtection="1">
      <alignment horizontal="center" vertical="top"/>
      <protection locked="0"/>
    </xf>
    <xf numFmtId="168" fontId="20" fillId="0" borderId="19" xfId="1" applyNumberFormat="1" applyFont="1" applyFill="1" applyBorder="1" applyAlignment="1" applyProtection="1">
      <alignment horizontal="center" vertical="top"/>
      <protection locked="0"/>
    </xf>
    <xf numFmtId="0" fontId="20" fillId="0" borderId="0" xfId="1" applyFont="1" applyAlignment="1" applyProtection="1">
      <alignment horizontal="center"/>
      <protection locked="0"/>
    </xf>
    <xf numFmtId="0" fontId="12" fillId="2" borderId="0" xfId="1" applyFont="1" applyFill="1" applyBorder="1" applyAlignment="1" applyProtection="1">
      <alignment horizontal="center" vertical="center" wrapText="1"/>
      <protection locked="0"/>
    </xf>
    <xf numFmtId="0" fontId="21" fillId="0" borderId="0" xfId="1" applyFont="1" applyBorder="1" applyAlignment="1" applyProtection="1">
      <alignment horizontal="center"/>
      <protection locked="0"/>
    </xf>
    <xf numFmtId="0" fontId="25" fillId="2" borderId="15" xfId="1" applyFont="1" applyFill="1" applyBorder="1" applyAlignment="1" applyProtection="1">
      <alignment horizontal="center" vertical="center" wrapText="1"/>
      <protection locked="0"/>
    </xf>
    <xf numFmtId="0" fontId="25" fillId="2" borderId="16" xfId="1" applyFont="1" applyFill="1" applyBorder="1" applyAlignment="1" applyProtection="1">
      <alignment horizontal="center" vertical="center" wrapText="1"/>
      <protection locked="0"/>
    </xf>
    <xf numFmtId="0" fontId="25" fillId="2" borderId="15" xfId="1" applyFont="1" applyFill="1" applyBorder="1" applyAlignment="1" applyProtection="1">
      <alignment horizontal="center" vertical="top" wrapText="1"/>
      <protection locked="0"/>
    </xf>
    <xf numFmtId="0" fontId="25" fillId="2" borderId="16" xfId="1" applyFont="1" applyFill="1" applyBorder="1" applyAlignment="1" applyProtection="1">
      <alignment horizontal="center" vertical="top" wrapText="1"/>
      <protection locked="0"/>
    </xf>
    <xf numFmtId="0" fontId="25" fillId="2" borderId="13" xfId="1" applyFont="1" applyFill="1" applyBorder="1" applyAlignment="1" applyProtection="1">
      <alignment horizontal="center" vertical="center" wrapText="1"/>
      <protection locked="0"/>
    </xf>
    <xf numFmtId="0" fontId="25" fillId="2" borderId="11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Border="1" applyAlignment="1" applyProtection="1">
      <alignment horizontal="center"/>
      <protection locked="0"/>
    </xf>
    <xf numFmtId="0" fontId="25" fillId="6" borderId="17" xfId="0" applyFont="1" applyFill="1" applyBorder="1" applyAlignment="1">
      <alignment horizontal="center" vertical="center" wrapText="1"/>
    </xf>
    <xf numFmtId="0" fontId="25" fillId="6" borderId="18" xfId="0" applyFont="1" applyFill="1" applyBorder="1" applyAlignment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/>
      <protection locked="0"/>
    </xf>
    <xf numFmtId="0" fontId="9" fillId="2" borderId="13" xfId="1" applyFont="1" applyFill="1" applyBorder="1" applyAlignment="1" applyProtection="1">
      <alignment horizontal="center" vertical="center" wrapText="1"/>
      <protection locked="0"/>
    </xf>
    <xf numFmtId="0" fontId="9" fillId="2" borderId="14" xfId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12" fillId="5" borderId="8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 wrapText="1"/>
    </xf>
    <xf numFmtId="0" fontId="9" fillId="6" borderId="18" xfId="0" applyFont="1" applyFill="1" applyBorder="1" applyAlignment="1">
      <alignment horizontal="center" vertical="center" wrapText="1"/>
    </xf>
    <xf numFmtId="0" fontId="9" fillId="2" borderId="15" xfId="1" applyFont="1" applyFill="1" applyBorder="1" applyAlignment="1" applyProtection="1">
      <alignment horizontal="center" vertical="center" wrapText="1"/>
      <protection locked="0"/>
    </xf>
    <xf numFmtId="0" fontId="9" fillId="2" borderId="16" xfId="1" applyFont="1" applyFill="1" applyBorder="1" applyAlignment="1" applyProtection="1">
      <alignment horizontal="center" vertical="center" wrapText="1"/>
      <protection locked="0"/>
    </xf>
    <xf numFmtId="0" fontId="9" fillId="2" borderId="11" xfId="1" applyFont="1" applyFill="1" applyBorder="1" applyAlignment="1" applyProtection="1">
      <alignment horizontal="center" vertical="center" wrapText="1"/>
      <protection locked="0"/>
    </xf>
    <xf numFmtId="165" fontId="11" fillId="0" borderId="2" xfId="1" applyNumberFormat="1" applyBorder="1" applyAlignment="1" applyProtection="1">
      <alignment horizontal="right" vertical="top"/>
      <protection locked="0"/>
    </xf>
  </cellXfs>
  <cellStyles count="9">
    <cellStyle name="Excel Built-in Normal" xfId="1"/>
    <cellStyle name="Millares" xfId="2" builtinId="3"/>
    <cellStyle name="Millares 2" xfId="3"/>
    <cellStyle name="Moneda 2" xfId="4"/>
    <cellStyle name="Normal" xfId="0" builtinId="0"/>
    <cellStyle name="Normal 19" xfId="5"/>
    <cellStyle name="Normal 2" xfId="6"/>
    <cellStyle name="Normal 3" xfId="7"/>
    <cellStyle name="Normal 5" xfId="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00000"/>
      <rgbColor rgb="00008000"/>
      <rgbColor rgb="00000080"/>
      <rgbColor rgb="00808000"/>
      <rgbColor rgb="00800080"/>
      <rgbColor rgb="00008080"/>
      <rgbColor rgb="00BFBFBF"/>
      <rgbColor rgb="00808080"/>
      <rgbColor rgb="009999FF"/>
      <rgbColor rgb="007030A0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28A659"/>
      <rgbColor rgb="00003300"/>
      <rgbColor rgb="00333300"/>
      <rgbColor rgb="00993300"/>
      <rgbColor rgb="00993366"/>
      <rgbColor rgb="001F497D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104775</xdr:rowOff>
    </xdr:from>
    <xdr:to>
      <xdr:col>2</xdr:col>
      <xdr:colOff>342900</xdr:colOff>
      <xdr:row>4</xdr:row>
      <xdr:rowOff>179364</xdr:rowOff>
    </xdr:to>
    <xdr:pic>
      <xdr:nvPicPr>
        <xdr:cNvPr id="2" name="Picture 1" descr="Logo_Consejo_Judicatur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90525" y="104775"/>
          <a:ext cx="1647825" cy="750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133350</xdr:rowOff>
    </xdr:from>
    <xdr:to>
      <xdr:col>2</xdr:col>
      <xdr:colOff>57150</xdr:colOff>
      <xdr:row>4</xdr:row>
      <xdr:rowOff>207939</xdr:rowOff>
    </xdr:to>
    <xdr:pic>
      <xdr:nvPicPr>
        <xdr:cNvPr id="3" name="Picture 1" descr="Logo_Consejo_Judicatur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33350"/>
          <a:ext cx="1647825" cy="7508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63"/>
  <sheetViews>
    <sheetView tabSelected="1" topLeftCell="D4" zoomScaleNormal="100" zoomScaleSheetLayoutView="85" workbookViewId="0">
      <selection activeCell="O18" sqref="O18"/>
    </sheetView>
  </sheetViews>
  <sheetFormatPr baseColWidth="10" defaultRowHeight="12.75" x14ac:dyDescent="0.2"/>
  <cols>
    <col min="1" max="1" width="11.42578125" style="134" customWidth="1"/>
    <col min="2" max="2" width="14" style="135" customWidth="1"/>
    <col min="3" max="3" width="60.7109375" style="138" customWidth="1"/>
    <col min="4" max="4" width="1.7109375" style="139" customWidth="1"/>
    <col min="5" max="5" width="20.7109375" style="140" bestFit="1" customWidth="1"/>
    <col min="6" max="7" width="18" style="141" customWidth="1"/>
    <col min="8" max="8" width="16.7109375" style="142" customWidth="1"/>
    <col min="9" max="9" width="18" style="142" customWidth="1"/>
    <col min="10" max="10" width="13.85546875" style="142" bestFit="1" customWidth="1"/>
    <col min="11" max="11" width="18" style="248" customWidth="1"/>
    <col min="12" max="13" width="18" style="139" customWidth="1"/>
    <col min="14" max="15" width="18" style="145" customWidth="1"/>
    <col min="16" max="17" width="13.28515625" style="145" customWidth="1"/>
    <col min="18" max="18" width="13.28515625" style="11" customWidth="1"/>
    <col min="19" max="16384" width="11.42578125" style="3"/>
  </cols>
  <sheetData>
    <row r="1" spans="1:18" ht="12.75" customHeight="1" x14ac:dyDescent="0.2">
      <c r="A1" s="132"/>
      <c r="B1" s="133"/>
      <c r="C1" s="257" t="s">
        <v>0</v>
      </c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</row>
    <row r="2" spans="1:18" ht="12.75" customHeight="1" x14ac:dyDescent="0.2"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136"/>
      <c r="Q2" s="136"/>
    </row>
    <row r="3" spans="1:18" ht="15" customHeight="1" x14ac:dyDescent="0.2">
      <c r="B3" s="137"/>
      <c r="C3" s="260" t="s">
        <v>38</v>
      </c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</row>
    <row r="4" spans="1:18" ht="12.75" customHeight="1" x14ac:dyDescent="0.2">
      <c r="K4" s="143"/>
      <c r="L4" s="143"/>
      <c r="M4" s="143"/>
      <c r="N4" s="144"/>
      <c r="O4" s="144"/>
    </row>
    <row r="5" spans="1:18" ht="16.5" customHeight="1" x14ac:dyDescent="0.25">
      <c r="C5" s="146" t="s">
        <v>120</v>
      </c>
      <c r="D5" s="147"/>
      <c r="J5" s="148"/>
      <c r="K5" s="149"/>
      <c r="L5" s="149"/>
      <c r="M5" s="149"/>
    </row>
    <row r="6" spans="1:18" ht="12.75" customHeight="1" x14ac:dyDescent="0.25">
      <c r="C6" s="146"/>
      <c r="D6" s="150"/>
      <c r="K6" s="151"/>
      <c r="L6" s="152"/>
      <c r="M6" s="152"/>
    </row>
    <row r="7" spans="1:18" ht="22.5" customHeight="1" x14ac:dyDescent="0.2">
      <c r="A7" s="251" t="s">
        <v>26</v>
      </c>
      <c r="B7" s="253" t="s">
        <v>28</v>
      </c>
      <c r="C7" s="153" t="s">
        <v>17</v>
      </c>
      <c r="D7" s="255" t="s">
        <v>16</v>
      </c>
      <c r="E7" s="255"/>
      <c r="F7" s="255" t="s">
        <v>1</v>
      </c>
      <c r="G7" s="255"/>
      <c r="H7" s="255"/>
      <c r="I7" s="255"/>
      <c r="J7" s="255"/>
      <c r="K7" s="258" t="s">
        <v>2</v>
      </c>
      <c r="L7" s="258" t="s">
        <v>3</v>
      </c>
      <c r="M7" s="258" t="s">
        <v>4</v>
      </c>
      <c r="N7" s="261" t="s">
        <v>5</v>
      </c>
      <c r="O7" s="261"/>
      <c r="P7" s="261"/>
      <c r="Q7" s="261"/>
      <c r="R7" s="262"/>
    </row>
    <row r="8" spans="1:18" ht="34.5" customHeight="1" thickBot="1" x14ac:dyDescent="0.25">
      <c r="A8" s="252"/>
      <c r="B8" s="254"/>
      <c r="C8" s="154" t="s">
        <v>6</v>
      </c>
      <c r="D8" s="256"/>
      <c r="E8" s="256"/>
      <c r="F8" s="155" t="s">
        <v>7</v>
      </c>
      <c r="G8" s="155" t="s">
        <v>15</v>
      </c>
      <c r="H8" s="156" t="s">
        <v>41</v>
      </c>
      <c r="I8" s="156" t="s">
        <v>39</v>
      </c>
      <c r="J8" s="156" t="s">
        <v>14</v>
      </c>
      <c r="K8" s="259"/>
      <c r="L8" s="259"/>
      <c r="M8" s="259"/>
      <c r="N8" s="156" t="s">
        <v>8</v>
      </c>
      <c r="O8" s="156" t="s">
        <v>9</v>
      </c>
      <c r="P8" s="156" t="s">
        <v>19</v>
      </c>
      <c r="Q8" s="156" t="s">
        <v>18</v>
      </c>
      <c r="R8" s="34" t="s">
        <v>10</v>
      </c>
    </row>
    <row r="9" spans="1:18" s="19" customFormat="1" ht="22.5" customHeight="1" x14ac:dyDescent="0.25">
      <c r="A9" s="35"/>
      <c r="B9" s="93"/>
      <c r="C9" s="249" t="s">
        <v>108</v>
      </c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</row>
    <row r="10" spans="1:18" s="30" customFormat="1" ht="22.5" customHeight="1" x14ac:dyDescent="0.2">
      <c r="A10" s="157"/>
      <c r="B10" s="158"/>
      <c r="C10" s="159" t="s">
        <v>89</v>
      </c>
      <c r="D10" s="160"/>
      <c r="E10" s="161"/>
      <c r="F10" s="162"/>
      <c r="G10" s="162"/>
      <c r="H10" s="163"/>
      <c r="I10" s="163"/>
      <c r="J10" s="163"/>
      <c r="K10" s="164">
        <f>SUM(K14:K61)</f>
        <v>1194343511.9699998</v>
      </c>
      <c r="L10" s="164">
        <f t="shared" ref="L10:M10" si="0">SUM(L14:L61)</f>
        <v>1280597827.6200001</v>
      </c>
      <c r="M10" s="164">
        <f t="shared" si="0"/>
        <v>1280597827.5599999</v>
      </c>
      <c r="N10" s="165"/>
      <c r="O10" s="166"/>
      <c r="P10" s="167"/>
      <c r="Q10" s="167"/>
      <c r="R10" s="45"/>
    </row>
    <row r="11" spans="1:18" s="78" customFormat="1" ht="12.75" customHeight="1" x14ac:dyDescent="0.2">
      <c r="A11" s="168"/>
      <c r="B11" s="169"/>
      <c r="C11" s="170"/>
      <c r="D11" s="171"/>
      <c r="E11" s="172"/>
      <c r="F11" s="173"/>
      <c r="G11" s="173"/>
      <c r="H11" s="174"/>
      <c r="I11" s="174"/>
      <c r="J11" s="174"/>
      <c r="K11" s="175"/>
      <c r="L11" s="175"/>
      <c r="M11" s="175"/>
      <c r="N11" s="176"/>
      <c r="O11" s="177"/>
      <c r="P11" s="178"/>
      <c r="Q11" s="178"/>
      <c r="R11" s="77"/>
    </row>
    <row r="12" spans="1:18" s="26" customFormat="1" ht="15" customHeight="1" x14ac:dyDescent="0.2">
      <c r="A12" s="179"/>
      <c r="B12" s="180"/>
      <c r="C12" s="181"/>
      <c r="D12" s="182"/>
      <c r="E12" s="183"/>
      <c r="F12" s="184"/>
      <c r="G12" s="184"/>
      <c r="H12" s="185"/>
      <c r="I12" s="185"/>
      <c r="J12" s="185"/>
      <c r="K12" s="186"/>
      <c r="L12" s="186"/>
      <c r="M12" s="186"/>
      <c r="N12" s="187"/>
      <c r="O12" s="187"/>
      <c r="P12" s="187"/>
      <c r="Q12" s="187"/>
      <c r="R12" s="87"/>
    </row>
    <row r="13" spans="1:18" s="26" customFormat="1" ht="12.75" customHeight="1" x14ac:dyDescent="0.2">
      <c r="A13" s="188"/>
      <c r="B13" s="188"/>
      <c r="C13" s="189"/>
      <c r="D13" s="190"/>
      <c r="E13" s="191"/>
      <c r="F13" s="192"/>
      <c r="G13" s="192"/>
      <c r="H13" s="193"/>
      <c r="I13" s="193"/>
      <c r="J13" s="193"/>
      <c r="K13" s="194"/>
      <c r="L13" s="194"/>
      <c r="M13" s="194"/>
      <c r="N13" s="195"/>
      <c r="O13" s="195"/>
      <c r="P13" s="195"/>
      <c r="Q13" s="195"/>
      <c r="R13" s="55"/>
    </row>
    <row r="14" spans="1:18" s="27" customFormat="1" ht="25.5" x14ac:dyDescent="0.2">
      <c r="A14" s="196" t="s">
        <v>13</v>
      </c>
      <c r="B14" s="196">
        <v>16.3</v>
      </c>
      <c r="C14" s="197" t="s">
        <v>42</v>
      </c>
      <c r="D14" s="198"/>
      <c r="E14" s="199"/>
      <c r="F14" s="200"/>
      <c r="G14" s="200"/>
      <c r="H14" s="193"/>
      <c r="I14" s="193"/>
      <c r="J14" s="201"/>
      <c r="K14" s="202">
        <v>142862653.69999999</v>
      </c>
      <c r="L14" s="202">
        <v>160919470.88000003</v>
      </c>
      <c r="M14" s="202">
        <v>160919470.82000002</v>
      </c>
      <c r="N14" s="203" t="s">
        <v>11</v>
      </c>
      <c r="O14" s="203" t="s">
        <v>11</v>
      </c>
      <c r="P14" s="204">
        <v>12417</v>
      </c>
      <c r="Q14" s="204">
        <v>11463</v>
      </c>
      <c r="R14" s="56">
        <f>P14+Q14</f>
        <v>23880</v>
      </c>
    </row>
    <row r="15" spans="1:18" s="27" customFormat="1" ht="14.45" customHeight="1" x14ac:dyDescent="0.2">
      <c r="A15" s="196"/>
      <c r="B15" s="196"/>
      <c r="C15" s="205" t="s">
        <v>43</v>
      </c>
      <c r="D15" s="206"/>
      <c r="E15" s="207" t="s">
        <v>32</v>
      </c>
      <c r="F15" s="95">
        <v>2600</v>
      </c>
      <c r="G15" s="95">
        <v>2600</v>
      </c>
      <c r="H15" s="94">
        <v>1905</v>
      </c>
      <c r="I15" s="208">
        <v>654</v>
      </c>
      <c r="J15" s="209">
        <f>SUM(H15+I15)/G15*100</f>
        <v>98.42307692307692</v>
      </c>
      <c r="K15" s="202"/>
      <c r="L15" s="202"/>
      <c r="M15" s="202"/>
      <c r="N15" s="203"/>
      <c r="O15" s="203"/>
      <c r="P15" s="204"/>
      <c r="Q15" s="204"/>
      <c r="R15" s="54"/>
    </row>
    <row r="16" spans="1:18" s="27" customFormat="1" ht="14.45" customHeight="1" x14ac:dyDescent="0.2">
      <c r="A16" s="196"/>
      <c r="B16" s="196"/>
      <c r="C16" s="210" t="s">
        <v>44</v>
      </c>
      <c r="D16" s="206"/>
      <c r="E16" s="207" t="s">
        <v>90</v>
      </c>
      <c r="F16" s="95">
        <v>990</v>
      </c>
      <c r="G16" s="95">
        <v>990</v>
      </c>
      <c r="H16" s="94">
        <v>744</v>
      </c>
      <c r="I16" s="208">
        <v>299</v>
      </c>
      <c r="J16" s="209">
        <f t="shared" ref="J16:J42" si="1">SUM(H16+I16)/G16*100</f>
        <v>105.35353535353535</v>
      </c>
      <c r="K16" s="202"/>
      <c r="L16" s="202"/>
      <c r="M16" s="202"/>
      <c r="N16" s="203"/>
      <c r="O16" s="203"/>
      <c r="P16" s="204"/>
      <c r="Q16" s="204"/>
      <c r="R16" s="54"/>
    </row>
    <row r="17" spans="1:18" s="27" customFormat="1" ht="14.45" customHeight="1" x14ac:dyDescent="0.2">
      <c r="A17" s="196"/>
      <c r="B17" s="196"/>
      <c r="C17" s="211" t="s">
        <v>45</v>
      </c>
      <c r="D17" s="206"/>
      <c r="E17" s="207" t="s">
        <v>91</v>
      </c>
      <c r="F17" s="95">
        <v>730</v>
      </c>
      <c r="G17" s="95">
        <v>730</v>
      </c>
      <c r="H17" s="94">
        <v>459</v>
      </c>
      <c r="I17" s="208">
        <v>239</v>
      </c>
      <c r="J17" s="209">
        <f t="shared" si="1"/>
        <v>95.61643835616438</v>
      </c>
      <c r="K17" s="202"/>
      <c r="L17" s="202"/>
      <c r="M17" s="202"/>
      <c r="N17" s="203"/>
      <c r="O17" s="203"/>
      <c r="P17" s="204"/>
      <c r="Q17" s="204"/>
      <c r="R17" s="54"/>
    </row>
    <row r="18" spans="1:18" s="27" customFormat="1" ht="14.45" customHeight="1" x14ac:dyDescent="0.2">
      <c r="A18" s="196"/>
      <c r="B18" s="196"/>
      <c r="C18" s="210" t="s">
        <v>46</v>
      </c>
      <c r="D18" s="198"/>
      <c r="E18" s="212" t="s">
        <v>31</v>
      </c>
      <c r="F18" s="95">
        <v>1700</v>
      </c>
      <c r="G18" s="95">
        <v>1700</v>
      </c>
      <c r="H18" s="94">
        <v>1459</v>
      </c>
      <c r="I18" s="208">
        <v>2148</v>
      </c>
      <c r="J18" s="209">
        <f t="shared" si="1"/>
        <v>212.17647058823528</v>
      </c>
      <c r="K18" s="202"/>
      <c r="L18" s="202"/>
      <c r="M18" s="202"/>
      <c r="N18" s="203"/>
      <c r="O18" s="203"/>
      <c r="P18" s="204"/>
      <c r="Q18" s="204"/>
      <c r="R18" s="56"/>
    </row>
    <row r="19" spans="1:18" s="27" customFormat="1" ht="14.45" customHeight="1" x14ac:dyDescent="0.2">
      <c r="A19" s="196"/>
      <c r="B19" s="203"/>
      <c r="C19" s="210" t="s">
        <v>47</v>
      </c>
      <c r="D19" s="206"/>
      <c r="E19" s="212" t="s">
        <v>34</v>
      </c>
      <c r="F19" s="95">
        <v>395</v>
      </c>
      <c r="G19" s="95">
        <v>395</v>
      </c>
      <c r="H19" s="94">
        <v>214</v>
      </c>
      <c r="I19" s="208">
        <v>36</v>
      </c>
      <c r="J19" s="209">
        <f t="shared" si="1"/>
        <v>63.291139240506332</v>
      </c>
      <c r="K19" s="202"/>
      <c r="L19" s="200"/>
      <c r="M19" s="200"/>
      <c r="N19" s="203"/>
      <c r="O19" s="203"/>
      <c r="P19" s="204"/>
      <c r="Q19" s="204"/>
      <c r="R19" s="56"/>
    </row>
    <row r="20" spans="1:18" s="27" customFormat="1" ht="14.45" customHeight="1" x14ac:dyDescent="0.2">
      <c r="A20" s="196"/>
      <c r="B20" s="196"/>
      <c r="C20" s="210" t="s">
        <v>48</v>
      </c>
      <c r="D20" s="206"/>
      <c r="E20" s="212" t="s">
        <v>36</v>
      </c>
      <c r="F20" s="95">
        <v>30</v>
      </c>
      <c r="G20" s="95">
        <v>30</v>
      </c>
      <c r="H20" s="94">
        <v>23</v>
      </c>
      <c r="I20" s="208">
        <v>7</v>
      </c>
      <c r="J20" s="209">
        <f t="shared" si="1"/>
        <v>100</v>
      </c>
      <c r="K20" s="202"/>
      <c r="L20" s="200"/>
      <c r="M20" s="200"/>
      <c r="N20" s="203"/>
      <c r="O20" s="203"/>
      <c r="P20" s="204"/>
      <c r="Q20" s="204"/>
      <c r="R20" s="56"/>
    </row>
    <row r="21" spans="1:18" s="27" customFormat="1" ht="14.45" customHeight="1" x14ac:dyDescent="0.2">
      <c r="A21" s="196"/>
      <c r="B21" s="196"/>
      <c r="C21" s="210" t="s">
        <v>49</v>
      </c>
      <c r="D21" s="206"/>
      <c r="E21" s="212" t="s">
        <v>92</v>
      </c>
      <c r="F21" s="95">
        <v>85</v>
      </c>
      <c r="G21" s="95">
        <v>85</v>
      </c>
      <c r="H21" s="94">
        <v>34</v>
      </c>
      <c r="I21" s="208">
        <v>22</v>
      </c>
      <c r="J21" s="209">
        <f t="shared" si="1"/>
        <v>65.882352941176464</v>
      </c>
      <c r="K21" s="202"/>
      <c r="L21" s="202"/>
      <c r="M21" s="202"/>
      <c r="N21" s="203"/>
      <c r="O21" s="203"/>
      <c r="P21" s="204"/>
      <c r="Q21" s="204"/>
      <c r="R21" s="56"/>
    </row>
    <row r="22" spans="1:18" s="27" customFormat="1" ht="14.45" customHeight="1" x14ac:dyDescent="0.2">
      <c r="A22" s="213"/>
      <c r="B22" s="196"/>
      <c r="C22" s="210" t="s">
        <v>50</v>
      </c>
      <c r="D22" s="198"/>
      <c r="E22" s="212" t="s">
        <v>35</v>
      </c>
      <c r="F22" s="95">
        <v>51</v>
      </c>
      <c r="G22" s="95">
        <v>51</v>
      </c>
      <c r="H22" s="94">
        <v>26</v>
      </c>
      <c r="I22" s="208">
        <v>12</v>
      </c>
      <c r="J22" s="209">
        <f t="shared" si="1"/>
        <v>74.509803921568633</v>
      </c>
      <c r="K22" s="202"/>
      <c r="L22" s="202"/>
      <c r="M22" s="202"/>
      <c r="N22" s="203"/>
      <c r="O22" s="203"/>
      <c r="P22" s="204"/>
      <c r="Q22" s="204"/>
      <c r="R22" s="56"/>
    </row>
    <row r="23" spans="1:18" s="27" customFormat="1" ht="14.45" customHeight="1" x14ac:dyDescent="0.2">
      <c r="A23" s="213"/>
      <c r="B23" s="196"/>
      <c r="C23" s="210" t="s">
        <v>51</v>
      </c>
      <c r="D23" s="214"/>
      <c r="E23" s="212" t="s">
        <v>93</v>
      </c>
      <c r="F23" s="95">
        <v>605</v>
      </c>
      <c r="G23" s="95">
        <v>605</v>
      </c>
      <c r="H23" s="94">
        <v>215</v>
      </c>
      <c r="I23" s="208">
        <v>80</v>
      </c>
      <c r="J23" s="209">
        <f t="shared" si="1"/>
        <v>48.760330578512395</v>
      </c>
      <c r="K23" s="202"/>
      <c r="L23" s="202"/>
      <c r="M23" s="202"/>
      <c r="N23" s="203"/>
      <c r="O23" s="203"/>
      <c r="P23" s="204"/>
      <c r="Q23" s="204"/>
      <c r="R23" s="56"/>
    </row>
    <row r="24" spans="1:18" s="27" customFormat="1" ht="14.45" customHeight="1" x14ac:dyDescent="0.2">
      <c r="A24" s="213"/>
      <c r="B24" s="196"/>
      <c r="C24" s="210" t="s">
        <v>52</v>
      </c>
      <c r="D24" s="214"/>
      <c r="E24" s="212" t="s">
        <v>94</v>
      </c>
      <c r="F24" s="95">
        <v>3255</v>
      </c>
      <c r="G24" s="95">
        <v>3255</v>
      </c>
      <c r="H24" s="94">
        <v>3110</v>
      </c>
      <c r="I24" s="208">
        <v>118</v>
      </c>
      <c r="J24" s="209">
        <f t="shared" si="1"/>
        <v>99.170506912442391</v>
      </c>
      <c r="K24" s="202"/>
      <c r="L24" s="202"/>
      <c r="M24" s="202"/>
      <c r="N24" s="203"/>
      <c r="O24" s="203"/>
      <c r="P24" s="204"/>
      <c r="Q24" s="204"/>
      <c r="R24" s="56"/>
    </row>
    <row r="25" spans="1:18" s="27" customFormat="1" ht="14.45" customHeight="1" x14ac:dyDescent="0.2">
      <c r="A25" s="213" t="s">
        <v>13</v>
      </c>
      <c r="B25" s="196">
        <v>16.3</v>
      </c>
      <c r="C25" s="215" t="s">
        <v>53</v>
      </c>
      <c r="D25" s="214"/>
      <c r="E25" s="216"/>
      <c r="F25" s="202"/>
      <c r="G25" s="202"/>
      <c r="H25" s="208"/>
      <c r="I25" s="208"/>
      <c r="J25" s="209"/>
      <c r="K25" s="202">
        <v>509962160.43999994</v>
      </c>
      <c r="L25" s="202">
        <v>527869437.99000007</v>
      </c>
      <c r="M25" s="202">
        <v>527869437.99000007</v>
      </c>
      <c r="N25" s="203" t="s">
        <v>11</v>
      </c>
      <c r="O25" s="203" t="s">
        <v>11</v>
      </c>
      <c r="P25" s="204">
        <v>37728</v>
      </c>
      <c r="Q25" s="204">
        <v>35140</v>
      </c>
      <c r="R25" s="56">
        <f>P25+Q25</f>
        <v>72868</v>
      </c>
    </row>
    <row r="26" spans="1:18" s="27" customFormat="1" ht="14.45" customHeight="1" x14ac:dyDescent="0.2">
      <c r="A26" s="213"/>
      <c r="B26" s="196"/>
      <c r="C26" s="210" t="s">
        <v>54</v>
      </c>
      <c r="D26" s="198"/>
      <c r="E26" s="212" t="s">
        <v>95</v>
      </c>
      <c r="F26" s="95">
        <v>40900</v>
      </c>
      <c r="G26" s="95">
        <v>40900</v>
      </c>
      <c r="H26" s="95">
        <v>27319</v>
      </c>
      <c r="I26" s="208">
        <v>8930</v>
      </c>
      <c r="J26" s="209">
        <f t="shared" si="1"/>
        <v>88.628361858190701</v>
      </c>
      <c r="K26" s="206"/>
      <c r="L26" s="206"/>
      <c r="M26" s="206"/>
      <c r="N26" s="206"/>
      <c r="O26" s="206"/>
      <c r="P26" s="206"/>
      <c r="Q26" s="206"/>
      <c r="R26" s="61"/>
    </row>
    <row r="27" spans="1:18" s="27" customFormat="1" ht="14.45" customHeight="1" x14ac:dyDescent="0.2">
      <c r="A27" s="213"/>
      <c r="B27" s="196"/>
      <c r="C27" s="217" t="s">
        <v>55</v>
      </c>
      <c r="D27" s="214"/>
      <c r="E27" s="218" t="s">
        <v>96</v>
      </c>
      <c r="F27" s="95">
        <v>600</v>
      </c>
      <c r="G27" s="95">
        <v>600</v>
      </c>
      <c r="H27" s="95">
        <v>437</v>
      </c>
      <c r="I27" s="208">
        <v>143</v>
      </c>
      <c r="J27" s="209">
        <f t="shared" si="1"/>
        <v>96.666666666666671</v>
      </c>
      <c r="K27" s="202"/>
      <c r="L27" s="202"/>
      <c r="M27" s="202"/>
      <c r="N27" s="203"/>
      <c r="O27" s="203"/>
      <c r="P27" s="204"/>
      <c r="Q27" s="204"/>
      <c r="R27" s="56"/>
    </row>
    <row r="28" spans="1:18" s="27" customFormat="1" ht="14.45" customHeight="1" x14ac:dyDescent="0.2">
      <c r="A28" s="213"/>
      <c r="B28" s="196"/>
      <c r="C28" s="210" t="s">
        <v>56</v>
      </c>
      <c r="D28" s="214"/>
      <c r="E28" s="212" t="s">
        <v>97</v>
      </c>
      <c r="F28" s="95">
        <v>23200</v>
      </c>
      <c r="G28" s="95">
        <v>23200</v>
      </c>
      <c r="H28" s="95">
        <v>21058</v>
      </c>
      <c r="I28" s="208">
        <v>5774</v>
      </c>
      <c r="J28" s="209">
        <f t="shared" si="1"/>
        <v>115.65517241379311</v>
      </c>
      <c r="K28" s="202"/>
      <c r="L28" s="202"/>
      <c r="M28" s="202"/>
      <c r="N28" s="203"/>
      <c r="O28" s="203"/>
      <c r="P28" s="204"/>
      <c r="Q28" s="204"/>
      <c r="R28" s="56"/>
    </row>
    <row r="29" spans="1:18" s="27" customFormat="1" ht="14.45" customHeight="1" x14ac:dyDescent="0.2">
      <c r="A29" s="213"/>
      <c r="B29" s="196"/>
      <c r="C29" s="217" t="s">
        <v>57</v>
      </c>
      <c r="D29" s="214"/>
      <c r="E29" s="218" t="s">
        <v>97</v>
      </c>
      <c r="F29" s="95">
        <v>2080</v>
      </c>
      <c r="G29" s="95">
        <v>2080</v>
      </c>
      <c r="H29" s="95">
        <v>1544</v>
      </c>
      <c r="I29" s="208">
        <v>523</v>
      </c>
      <c r="J29" s="209">
        <f t="shared" si="1"/>
        <v>99.375</v>
      </c>
      <c r="K29" s="202"/>
      <c r="L29" s="202"/>
      <c r="M29" s="202"/>
      <c r="N29" s="203"/>
      <c r="O29" s="203"/>
      <c r="P29" s="204"/>
      <c r="Q29" s="204"/>
      <c r="R29" s="56"/>
    </row>
    <row r="30" spans="1:18" s="27" customFormat="1" ht="14.45" customHeight="1" x14ac:dyDescent="0.2">
      <c r="A30" s="213"/>
      <c r="B30" s="196"/>
      <c r="C30" s="210" t="s">
        <v>58</v>
      </c>
      <c r="D30" s="198"/>
      <c r="E30" s="207" t="s">
        <v>98</v>
      </c>
      <c r="F30" s="95">
        <v>16900</v>
      </c>
      <c r="G30" s="95">
        <v>16900</v>
      </c>
      <c r="H30" s="95">
        <v>11326</v>
      </c>
      <c r="I30" s="208">
        <v>3652</v>
      </c>
      <c r="J30" s="201">
        <f t="shared" si="1"/>
        <v>88.627218934911241</v>
      </c>
      <c r="K30" s="202"/>
      <c r="L30" s="202"/>
      <c r="M30" s="202"/>
      <c r="N30" s="203"/>
      <c r="O30" s="203"/>
      <c r="P30" s="204"/>
      <c r="Q30" s="204"/>
      <c r="R30" s="56"/>
    </row>
    <row r="31" spans="1:18" s="27" customFormat="1" ht="14.45" customHeight="1" x14ac:dyDescent="0.2">
      <c r="A31" s="213"/>
      <c r="B31" s="196"/>
      <c r="C31" s="217" t="s">
        <v>59</v>
      </c>
      <c r="D31" s="219"/>
      <c r="E31" s="218" t="s">
        <v>99</v>
      </c>
      <c r="F31" s="95">
        <v>10350</v>
      </c>
      <c r="G31" s="95">
        <v>10350</v>
      </c>
      <c r="H31" s="95">
        <v>1960</v>
      </c>
      <c r="I31" s="208">
        <v>2608</v>
      </c>
      <c r="J31" s="209">
        <f t="shared" si="1"/>
        <v>44.135265700483089</v>
      </c>
      <c r="K31" s="200"/>
      <c r="L31" s="200"/>
      <c r="M31" s="200"/>
      <c r="N31" s="220"/>
      <c r="O31" s="220"/>
      <c r="P31" s="204"/>
      <c r="Q31" s="204"/>
      <c r="R31" s="56"/>
    </row>
    <row r="32" spans="1:18" s="27" customFormat="1" ht="14.45" customHeight="1" x14ac:dyDescent="0.2">
      <c r="A32" s="213" t="s">
        <v>12</v>
      </c>
      <c r="B32" s="196">
        <v>16.3</v>
      </c>
      <c r="C32" s="215" t="s">
        <v>60</v>
      </c>
      <c r="D32" s="221"/>
      <c r="E32" s="196"/>
      <c r="F32" s="208"/>
      <c r="G32" s="208"/>
      <c r="H32" s="208"/>
      <c r="I32" s="208"/>
      <c r="J32" s="209"/>
      <c r="K32" s="202">
        <v>169150091.53999999</v>
      </c>
      <c r="L32" s="202">
        <v>162552361.16</v>
      </c>
      <c r="M32" s="202">
        <v>162552361.16</v>
      </c>
      <c r="N32" s="203" t="s">
        <v>11</v>
      </c>
      <c r="O32" s="203" t="s">
        <v>11</v>
      </c>
      <c r="P32" s="204">
        <v>5604</v>
      </c>
      <c r="Q32" s="204">
        <v>5203</v>
      </c>
      <c r="R32" s="56">
        <f>P32+Q32</f>
        <v>10807</v>
      </c>
    </row>
    <row r="33" spans="1:18" s="27" customFormat="1" ht="14.45" customHeight="1" x14ac:dyDescent="0.2">
      <c r="A33" s="213"/>
      <c r="B33" s="196"/>
      <c r="C33" s="210" t="s">
        <v>61</v>
      </c>
      <c r="D33" s="219"/>
      <c r="E33" s="212" t="s">
        <v>100</v>
      </c>
      <c r="F33" s="95">
        <v>5812</v>
      </c>
      <c r="G33" s="95">
        <v>5812</v>
      </c>
      <c r="H33" s="95">
        <v>3992</v>
      </c>
      <c r="I33" s="208">
        <v>1412</v>
      </c>
      <c r="J33" s="209">
        <f t="shared" si="1"/>
        <v>92.980041293874734</v>
      </c>
      <c r="K33" s="200"/>
      <c r="L33" s="200"/>
      <c r="M33" s="200"/>
      <c r="N33" s="203"/>
      <c r="O33" s="203"/>
      <c r="P33" s="204"/>
      <c r="Q33" s="204"/>
      <c r="R33" s="56"/>
    </row>
    <row r="34" spans="1:18" s="27" customFormat="1" ht="14.45" customHeight="1" x14ac:dyDescent="0.2">
      <c r="A34" s="196"/>
      <c r="B34" s="196"/>
      <c r="C34" s="210" t="s">
        <v>62</v>
      </c>
      <c r="D34" s="198"/>
      <c r="E34" s="212" t="s">
        <v>101</v>
      </c>
      <c r="F34" s="95">
        <v>4912</v>
      </c>
      <c r="G34" s="95">
        <v>4912</v>
      </c>
      <c r="H34" s="95">
        <v>3777</v>
      </c>
      <c r="I34" s="208">
        <v>1263</v>
      </c>
      <c r="J34" s="209">
        <f t="shared" si="1"/>
        <v>102.60586319218241</v>
      </c>
      <c r="K34" s="206"/>
      <c r="L34" s="206"/>
      <c r="M34" s="206"/>
      <c r="N34" s="206"/>
      <c r="O34" s="206"/>
      <c r="P34" s="206"/>
      <c r="Q34" s="206"/>
      <c r="R34" s="61"/>
    </row>
    <row r="35" spans="1:18" s="27" customFormat="1" ht="14.45" customHeight="1" x14ac:dyDescent="0.2">
      <c r="A35" s="196"/>
      <c r="B35" s="196"/>
      <c r="C35" s="210" t="s">
        <v>63</v>
      </c>
      <c r="D35" s="222"/>
      <c r="E35" s="207" t="s">
        <v>100</v>
      </c>
      <c r="F35" s="95">
        <v>6612</v>
      </c>
      <c r="G35" s="95">
        <v>6612</v>
      </c>
      <c r="H35" s="95">
        <v>3428</v>
      </c>
      <c r="I35" s="208">
        <v>1257</v>
      </c>
      <c r="J35" s="209">
        <f t="shared" si="1"/>
        <v>70.85601935874169</v>
      </c>
      <c r="K35" s="202"/>
      <c r="L35" s="202"/>
      <c r="M35" s="200"/>
      <c r="N35" s="203"/>
      <c r="O35" s="203"/>
      <c r="P35" s="204"/>
      <c r="Q35" s="204"/>
      <c r="R35" s="56"/>
    </row>
    <row r="36" spans="1:18" s="27" customFormat="1" ht="14.45" customHeight="1" x14ac:dyDescent="0.2">
      <c r="A36" s="196" t="s">
        <v>106</v>
      </c>
      <c r="B36" s="196">
        <v>16.3</v>
      </c>
      <c r="C36" s="215" t="s">
        <v>64</v>
      </c>
      <c r="D36" s="223"/>
      <c r="E36" s="199"/>
      <c r="F36" s="224"/>
      <c r="G36" s="224"/>
      <c r="H36" s="208"/>
      <c r="I36" s="208"/>
      <c r="J36" s="209"/>
      <c r="K36" s="202">
        <v>67872026.030000001</v>
      </c>
      <c r="L36" s="202">
        <v>66378862.419999987</v>
      </c>
      <c r="M36" s="202">
        <v>66378862.419999987</v>
      </c>
      <c r="N36" s="203" t="s">
        <v>11</v>
      </c>
      <c r="O36" s="203" t="s">
        <v>11</v>
      </c>
      <c r="P36" s="204">
        <v>17078</v>
      </c>
      <c r="Q36" s="204">
        <v>15673</v>
      </c>
      <c r="R36" s="56">
        <f>P36+Q36</f>
        <v>32751</v>
      </c>
    </row>
    <row r="37" spans="1:18" s="27" customFormat="1" ht="14.45" customHeight="1" x14ac:dyDescent="0.2">
      <c r="A37" s="196"/>
      <c r="B37" s="196"/>
      <c r="C37" s="210" t="s">
        <v>65</v>
      </c>
      <c r="D37" s="222"/>
      <c r="E37" s="212" t="s">
        <v>34</v>
      </c>
      <c r="F37" s="95">
        <v>16682</v>
      </c>
      <c r="G37" s="95">
        <v>16682</v>
      </c>
      <c r="H37" s="95">
        <v>12535</v>
      </c>
      <c r="I37" s="208">
        <v>4195</v>
      </c>
      <c r="J37" s="209">
        <f t="shared" si="1"/>
        <v>100.28773528353913</v>
      </c>
      <c r="K37" s="202"/>
      <c r="L37" s="202"/>
      <c r="M37" s="200"/>
      <c r="N37" s="203"/>
      <c r="O37" s="203"/>
      <c r="P37" s="204"/>
      <c r="Q37" s="204"/>
      <c r="R37" s="54"/>
    </row>
    <row r="38" spans="1:18" s="27" customFormat="1" ht="14.45" customHeight="1" x14ac:dyDescent="0.2">
      <c r="A38" s="196"/>
      <c r="B38" s="196"/>
      <c r="C38" s="210" t="s">
        <v>66</v>
      </c>
      <c r="D38" s="198"/>
      <c r="E38" s="212" t="s">
        <v>33</v>
      </c>
      <c r="F38" s="95">
        <v>2598</v>
      </c>
      <c r="G38" s="95">
        <v>2598</v>
      </c>
      <c r="H38" s="95">
        <v>2023</v>
      </c>
      <c r="I38" s="208">
        <v>681</v>
      </c>
      <c r="J38" s="209">
        <f t="shared" si="1"/>
        <v>104.08006158583525</v>
      </c>
      <c r="K38" s="206"/>
      <c r="L38" s="206"/>
      <c r="M38" s="206"/>
      <c r="N38" s="206"/>
      <c r="O38" s="206"/>
      <c r="P38" s="206"/>
      <c r="Q38" s="206"/>
      <c r="R38" s="61"/>
    </row>
    <row r="39" spans="1:18" s="27" customFormat="1" ht="14.45" customHeight="1" x14ac:dyDescent="0.2">
      <c r="A39" s="196"/>
      <c r="B39" s="196"/>
      <c r="C39" s="210" t="s">
        <v>67</v>
      </c>
      <c r="D39" s="222"/>
      <c r="E39" s="212" t="s">
        <v>102</v>
      </c>
      <c r="F39" s="95">
        <v>18940</v>
      </c>
      <c r="G39" s="95">
        <v>18940</v>
      </c>
      <c r="H39" s="95">
        <v>13054</v>
      </c>
      <c r="I39" s="208">
        <v>4622</v>
      </c>
      <c r="J39" s="209">
        <f t="shared" si="1"/>
        <v>93.326293558606125</v>
      </c>
      <c r="K39" s="202"/>
      <c r="L39" s="202"/>
      <c r="M39" s="200"/>
      <c r="N39" s="203"/>
      <c r="O39" s="203"/>
      <c r="P39" s="204"/>
      <c r="Q39" s="204"/>
      <c r="R39" s="54"/>
    </row>
    <row r="40" spans="1:18" s="27" customFormat="1" ht="14.45" customHeight="1" x14ac:dyDescent="0.2">
      <c r="A40" s="196" t="s">
        <v>107</v>
      </c>
      <c r="B40" s="196">
        <v>16.3</v>
      </c>
      <c r="C40" s="215" t="s">
        <v>68</v>
      </c>
      <c r="D40" s="222"/>
      <c r="E40" s="199"/>
      <c r="F40" s="200"/>
      <c r="G40" s="200"/>
      <c r="H40" s="208"/>
      <c r="I40" s="208"/>
      <c r="J40" s="209"/>
      <c r="K40" s="202">
        <v>65706958.910000004</v>
      </c>
      <c r="L40" s="202">
        <v>52050773.530000009</v>
      </c>
      <c r="M40" s="202">
        <v>52050773.530000009</v>
      </c>
      <c r="N40" s="203" t="s">
        <v>11</v>
      </c>
      <c r="O40" s="203" t="s">
        <v>11</v>
      </c>
      <c r="P40" s="204">
        <v>2406</v>
      </c>
      <c r="Q40" s="204">
        <v>2233</v>
      </c>
      <c r="R40" s="56">
        <f>P40+Q40</f>
        <v>4639</v>
      </c>
    </row>
    <row r="41" spans="1:18" s="27" customFormat="1" ht="14.45" customHeight="1" x14ac:dyDescent="0.2">
      <c r="A41" s="196"/>
      <c r="B41" s="196"/>
      <c r="C41" s="210" t="s">
        <v>69</v>
      </c>
      <c r="D41" s="222"/>
      <c r="E41" s="212" t="s">
        <v>103</v>
      </c>
      <c r="F41" s="95">
        <v>2700</v>
      </c>
      <c r="G41" s="95">
        <v>2700</v>
      </c>
      <c r="H41" s="95">
        <v>1637</v>
      </c>
      <c r="I41" s="208">
        <v>682</v>
      </c>
      <c r="J41" s="209">
        <f t="shared" si="1"/>
        <v>85.888888888888886</v>
      </c>
      <c r="K41" s="202"/>
      <c r="L41" s="202"/>
      <c r="M41" s="202"/>
      <c r="N41" s="203"/>
      <c r="O41" s="203"/>
      <c r="P41" s="204"/>
      <c r="Q41" s="204"/>
      <c r="R41" s="54"/>
    </row>
    <row r="42" spans="1:18" ht="14.45" customHeight="1" x14ac:dyDescent="0.2">
      <c r="A42" s="196"/>
      <c r="B42" s="196"/>
      <c r="C42" s="210" t="s">
        <v>70</v>
      </c>
      <c r="D42" s="198"/>
      <c r="E42" s="212" t="s">
        <v>96</v>
      </c>
      <c r="F42" s="95">
        <v>400</v>
      </c>
      <c r="G42" s="95">
        <v>400</v>
      </c>
      <c r="H42" s="95">
        <v>232</v>
      </c>
      <c r="I42" s="208">
        <v>103</v>
      </c>
      <c r="J42" s="209">
        <f t="shared" si="1"/>
        <v>83.75</v>
      </c>
      <c r="K42" s="225"/>
      <c r="L42" s="226"/>
      <c r="M42" s="226"/>
      <c r="N42" s="227"/>
      <c r="O42" s="227"/>
      <c r="P42" s="227"/>
      <c r="Q42" s="227"/>
      <c r="R42" s="129"/>
    </row>
    <row r="43" spans="1:18" ht="14.45" customHeight="1" x14ac:dyDescent="0.2">
      <c r="A43" s="196"/>
      <c r="B43" s="196"/>
      <c r="C43" s="210" t="s">
        <v>71</v>
      </c>
      <c r="D43" s="206"/>
      <c r="E43" s="212" t="s">
        <v>98</v>
      </c>
      <c r="F43" s="95">
        <v>600</v>
      </c>
      <c r="G43" s="95">
        <v>600</v>
      </c>
      <c r="H43" s="95">
        <v>372</v>
      </c>
      <c r="I43" s="208">
        <v>143</v>
      </c>
      <c r="J43" s="209">
        <f>SUM(H43+I43)/G43*100</f>
        <v>85.833333333333329</v>
      </c>
      <c r="K43" s="200"/>
      <c r="L43" s="200"/>
      <c r="M43" s="200"/>
      <c r="N43" s="203"/>
      <c r="O43" s="203"/>
      <c r="P43" s="204"/>
      <c r="Q43" s="204"/>
      <c r="R43" s="56"/>
    </row>
    <row r="44" spans="1:18" ht="14.45" customHeight="1" x14ac:dyDescent="0.2">
      <c r="A44" s="196"/>
      <c r="B44" s="196"/>
      <c r="C44" s="210" t="s">
        <v>72</v>
      </c>
      <c r="D44" s="206"/>
      <c r="E44" s="212" t="s">
        <v>104</v>
      </c>
      <c r="F44" s="95">
        <v>2200</v>
      </c>
      <c r="G44" s="95">
        <v>2200</v>
      </c>
      <c r="H44" s="95">
        <v>910</v>
      </c>
      <c r="I44" s="208">
        <v>257</v>
      </c>
      <c r="J44" s="209">
        <f>SUM(H44+I44)/G44*100</f>
        <v>53.04545454545454</v>
      </c>
      <c r="K44" s="200"/>
      <c r="L44" s="200"/>
      <c r="M44" s="200"/>
      <c r="N44" s="203"/>
      <c r="O44" s="203"/>
      <c r="P44" s="204"/>
      <c r="Q44" s="204"/>
      <c r="R44" s="56"/>
    </row>
    <row r="45" spans="1:18" x14ac:dyDescent="0.2">
      <c r="A45" s="196"/>
      <c r="B45" s="196"/>
      <c r="C45" s="210" t="s">
        <v>59</v>
      </c>
      <c r="D45" s="206"/>
      <c r="E45" s="212" t="s">
        <v>99</v>
      </c>
      <c r="F45" s="95">
        <v>2400</v>
      </c>
      <c r="G45" s="95">
        <v>2400</v>
      </c>
      <c r="H45" s="95">
        <v>1434</v>
      </c>
      <c r="I45" s="208">
        <v>626</v>
      </c>
      <c r="J45" s="209">
        <f>SUM(H45+I45)/G45*100</f>
        <v>85.833333333333329</v>
      </c>
      <c r="K45" s="200"/>
      <c r="L45" s="200"/>
      <c r="M45" s="200"/>
      <c r="N45" s="203"/>
      <c r="O45" s="203"/>
      <c r="P45" s="204"/>
      <c r="Q45" s="204"/>
      <c r="R45" s="56"/>
    </row>
    <row r="46" spans="1:18" ht="14.45" customHeight="1" x14ac:dyDescent="0.2">
      <c r="A46" s="196" t="s">
        <v>13</v>
      </c>
      <c r="B46" s="196">
        <v>16.3</v>
      </c>
      <c r="C46" s="215" t="s">
        <v>73</v>
      </c>
      <c r="D46" s="198"/>
      <c r="E46" s="199"/>
      <c r="F46" s="228"/>
      <c r="G46" s="228"/>
      <c r="H46" s="208"/>
      <c r="I46" s="208"/>
      <c r="J46" s="209"/>
      <c r="K46" s="202">
        <v>2385464.3399999994</v>
      </c>
      <c r="L46" s="202">
        <v>2497458.9800000004</v>
      </c>
      <c r="M46" s="202">
        <v>2497458.9800000004</v>
      </c>
      <c r="N46" s="203" t="s">
        <v>11</v>
      </c>
      <c r="O46" s="203" t="s">
        <v>11</v>
      </c>
      <c r="P46" s="204">
        <v>595</v>
      </c>
      <c r="Q46" s="204">
        <v>548</v>
      </c>
      <c r="R46" s="56">
        <f>P46+Q46</f>
        <v>1143</v>
      </c>
    </row>
    <row r="47" spans="1:18" ht="25.5" x14ac:dyDescent="0.2">
      <c r="A47" s="196"/>
      <c r="B47" s="196"/>
      <c r="C47" s="210" t="s">
        <v>74</v>
      </c>
      <c r="D47" s="206"/>
      <c r="E47" s="212" t="s">
        <v>37</v>
      </c>
      <c r="F47" s="95">
        <v>15</v>
      </c>
      <c r="G47" s="95">
        <v>15</v>
      </c>
      <c r="H47" s="95">
        <v>12</v>
      </c>
      <c r="I47" s="208">
        <v>4</v>
      </c>
      <c r="J47" s="209">
        <f>SUM(H47+I47)/G47*100</f>
        <v>106.66666666666667</v>
      </c>
      <c r="K47" s="200"/>
      <c r="L47" s="200"/>
      <c r="M47" s="200"/>
      <c r="N47" s="203"/>
      <c r="O47" s="203"/>
      <c r="P47" s="204"/>
      <c r="Q47" s="204"/>
      <c r="R47" s="56"/>
    </row>
    <row r="48" spans="1:18" ht="14.45" customHeight="1" x14ac:dyDescent="0.2">
      <c r="A48" s="196" t="s">
        <v>13</v>
      </c>
      <c r="B48" s="196">
        <v>16.3</v>
      </c>
      <c r="C48" s="197" t="s">
        <v>75</v>
      </c>
      <c r="D48" s="206"/>
      <c r="E48" s="196"/>
      <c r="F48" s="228"/>
      <c r="G48" s="228"/>
      <c r="H48" s="208"/>
      <c r="I48" s="208"/>
      <c r="J48" s="209"/>
      <c r="K48" s="200">
        <v>171404781.06</v>
      </c>
      <c r="L48" s="200">
        <v>208457620.45999998</v>
      </c>
      <c r="M48" s="200">
        <v>208457620.45999998</v>
      </c>
      <c r="N48" s="203" t="s">
        <v>11</v>
      </c>
      <c r="O48" s="203" t="s">
        <v>11</v>
      </c>
      <c r="P48" s="204">
        <v>30963</v>
      </c>
      <c r="Q48" s="204">
        <v>28583</v>
      </c>
      <c r="R48" s="56">
        <f>P48+Q48</f>
        <v>59546</v>
      </c>
    </row>
    <row r="49" spans="1:18" ht="14.45" customHeight="1" x14ac:dyDescent="0.2">
      <c r="A49" s="196"/>
      <c r="B49" s="196"/>
      <c r="C49" s="210" t="s">
        <v>76</v>
      </c>
      <c r="D49" s="206"/>
      <c r="E49" s="207" t="s">
        <v>36</v>
      </c>
      <c r="F49" s="95">
        <v>22</v>
      </c>
      <c r="G49" s="95">
        <v>22</v>
      </c>
      <c r="H49" s="95">
        <v>17</v>
      </c>
      <c r="I49" s="208">
        <v>5</v>
      </c>
      <c r="J49" s="209">
        <f>SUM(H49+I49)/G49*100</f>
        <v>100</v>
      </c>
      <c r="K49" s="200"/>
      <c r="L49" s="200"/>
      <c r="M49" s="200"/>
      <c r="N49" s="203"/>
      <c r="O49" s="203"/>
      <c r="P49" s="204"/>
      <c r="Q49" s="204"/>
      <c r="R49" s="56"/>
    </row>
    <row r="50" spans="1:18" ht="14.45" customHeight="1" x14ac:dyDescent="0.2">
      <c r="A50" s="196"/>
      <c r="B50" s="196"/>
      <c r="C50" s="210" t="s">
        <v>77</v>
      </c>
      <c r="D50" s="198"/>
      <c r="E50" s="212" t="s">
        <v>31</v>
      </c>
      <c r="F50" s="95">
        <v>8</v>
      </c>
      <c r="G50" s="95">
        <v>8</v>
      </c>
      <c r="H50" s="95">
        <v>6</v>
      </c>
      <c r="I50" s="208">
        <v>2</v>
      </c>
      <c r="J50" s="209"/>
      <c r="K50" s="225"/>
      <c r="L50" s="226"/>
      <c r="M50" s="226"/>
      <c r="N50" s="227"/>
      <c r="O50" s="227"/>
      <c r="P50" s="227"/>
      <c r="Q50" s="227"/>
      <c r="R50" s="129"/>
    </row>
    <row r="51" spans="1:18" ht="14.45" customHeight="1" x14ac:dyDescent="0.2">
      <c r="A51" s="196"/>
      <c r="B51" s="196"/>
      <c r="C51" s="210" t="s">
        <v>78</v>
      </c>
      <c r="D51" s="229"/>
      <c r="E51" s="212" t="s">
        <v>30</v>
      </c>
      <c r="F51" s="95">
        <v>1389</v>
      </c>
      <c r="G51" s="95">
        <v>1389</v>
      </c>
      <c r="H51" s="95">
        <v>1081</v>
      </c>
      <c r="I51" s="208">
        <v>395</v>
      </c>
      <c r="J51" s="209">
        <f>SUM(H51+I51)/G51*100</f>
        <v>106.26349892008639</v>
      </c>
      <c r="K51" s="202"/>
      <c r="L51" s="202"/>
      <c r="M51" s="202"/>
      <c r="N51" s="203"/>
      <c r="O51" s="203"/>
      <c r="P51" s="204"/>
      <c r="Q51" s="204"/>
      <c r="R51" s="54"/>
    </row>
    <row r="52" spans="1:18" ht="14.45" customHeight="1" x14ac:dyDescent="0.2">
      <c r="A52" s="196"/>
      <c r="B52" s="196"/>
      <c r="C52" s="210" t="s">
        <v>79</v>
      </c>
      <c r="D52" s="229"/>
      <c r="E52" s="207" t="s">
        <v>32</v>
      </c>
      <c r="F52" s="95">
        <v>2850</v>
      </c>
      <c r="G52" s="95">
        <v>2850</v>
      </c>
      <c r="H52" s="95">
        <v>2018</v>
      </c>
      <c r="I52" s="208">
        <v>632</v>
      </c>
      <c r="J52" s="209">
        <f>SUM(H52+I52)/G52*100</f>
        <v>92.982456140350877</v>
      </c>
      <c r="K52" s="202"/>
      <c r="L52" s="202"/>
      <c r="M52" s="202"/>
      <c r="N52" s="203"/>
      <c r="O52" s="203"/>
      <c r="P52" s="204"/>
      <c r="Q52" s="204"/>
      <c r="R52" s="54"/>
    </row>
    <row r="53" spans="1:18" ht="14.45" customHeight="1" x14ac:dyDescent="0.2">
      <c r="A53" s="196"/>
      <c r="B53" s="196"/>
      <c r="C53" s="210" t="s">
        <v>80</v>
      </c>
      <c r="D53" s="92"/>
      <c r="E53" s="212" t="s">
        <v>105</v>
      </c>
      <c r="F53" s="95">
        <v>58317</v>
      </c>
      <c r="G53" s="95">
        <v>58317</v>
      </c>
      <c r="H53" s="95">
        <v>37881</v>
      </c>
      <c r="I53" s="208">
        <v>8807</v>
      </c>
      <c r="J53" s="209">
        <f>SUM(H53+I53)/G53*100</f>
        <v>80.05898794519608</v>
      </c>
      <c r="K53" s="202"/>
      <c r="L53" s="202"/>
      <c r="M53" s="202"/>
      <c r="N53" s="203"/>
      <c r="O53" s="203"/>
      <c r="P53" s="204"/>
      <c r="Q53" s="204"/>
      <c r="R53" s="54"/>
    </row>
    <row r="54" spans="1:18" ht="14.45" customHeight="1" x14ac:dyDescent="0.2">
      <c r="A54" s="196" t="s">
        <v>13</v>
      </c>
      <c r="B54" s="196">
        <v>16.3</v>
      </c>
      <c r="C54" s="215" t="s">
        <v>81</v>
      </c>
      <c r="D54" s="198"/>
      <c r="E54" s="230"/>
      <c r="F54" s="231"/>
      <c r="G54" s="231"/>
      <c r="H54" s="208"/>
      <c r="I54" s="208"/>
      <c r="J54" s="209"/>
      <c r="K54" s="202">
        <v>64999375.950000003</v>
      </c>
      <c r="L54" s="202">
        <v>62799362.759999998</v>
      </c>
      <c r="M54" s="202">
        <v>62799362.759999998</v>
      </c>
      <c r="N54" s="203" t="s">
        <v>11</v>
      </c>
      <c r="O54" s="203" t="s">
        <v>11</v>
      </c>
      <c r="P54" s="204">
        <v>61803</v>
      </c>
      <c r="Q54" s="204">
        <v>47049</v>
      </c>
      <c r="R54" s="56">
        <f>P54+Q54</f>
        <v>108852</v>
      </c>
    </row>
    <row r="55" spans="1:18" ht="14.45" customHeight="1" x14ac:dyDescent="0.2">
      <c r="A55" s="196"/>
      <c r="B55" s="196"/>
      <c r="C55" s="210" t="s">
        <v>82</v>
      </c>
      <c r="D55" s="222"/>
      <c r="E55" s="212" t="s">
        <v>99</v>
      </c>
      <c r="F55" s="95">
        <v>102000</v>
      </c>
      <c r="G55" s="95">
        <v>102000</v>
      </c>
      <c r="H55" s="95">
        <v>89499</v>
      </c>
      <c r="I55" s="208">
        <v>22704</v>
      </c>
      <c r="J55" s="209">
        <f>SUM(H55+I55)/G55*100</f>
        <v>110.00294117647059</v>
      </c>
      <c r="K55" s="202"/>
      <c r="L55" s="202"/>
      <c r="M55" s="202"/>
      <c r="N55" s="203"/>
      <c r="O55" s="203"/>
      <c r="P55" s="204"/>
      <c r="Q55" s="204"/>
      <c r="R55" s="54"/>
    </row>
    <row r="56" spans="1:18" ht="14.45" customHeight="1" x14ac:dyDescent="0.2">
      <c r="A56" s="196"/>
      <c r="B56" s="232"/>
      <c r="C56" s="210" t="s">
        <v>83</v>
      </c>
      <c r="D56" s="222"/>
      <c r="E56" s="212" t="s">
        <v>95</v>
      </c>
      <c r="F56" s="95">
        <v>95000</v>
      </c>
      <c r="G56" s="95">
        <v>95000</v>
      </c>
      <c r="H56" s="95">
        <v>62597</v>
      </c>
      <c r="I56" s="208">
        <v>22936</v>
      </c>
      <c r="J56" s="209">
        <f>SUM(H56+I56)/G56*100</f>
        <v>90.034736842105261</v>
      </c>
      <c r="K56" s="202"/>
      <c r="L56" s="202"/>
      <c r="M56" s="202"/>
      <c r="N56" s="203"/>
      <c r="O56" s="203"/>
      <c r="P56" s="204"/>
      <c r="Q56" s="204"/>
      <c r="R56" s="54"/>
    </row>
    <row r="57" spans="1:18" ht="14.45" customHeight="1" x14ac:dyDescent="0.2">
      <c r="A57" s="196"/>
      <c r="B57" s="232"/>
      <c r="C57" s="210" t="s">
        <v>84</v>
      </c>
      <c r="D57" s="222"/>
      <c r="E57" s="212" t="s">
        <v>92</v>
      </c>
      <c r="F57" s="95">
        <v>22500</v>
      </c>
      <c r="G57" s="95">
        <v>22500</v>
      </c>
      <c r="H57" s="95">
        <v>6383</v>
      </c>
      <c r="I57" s="208">
        <v>1266</v>
      </c>
      <c r="J57" s="209">
        <f>SUM(H57+I57)/G57*100</f>
        <v>33.995555555555555</v>
      </c>
      <c r="K57" s="202"/>
      <c r="L57" s="202"/>
      <c r="M57" s="202"/>
      <c r="N57" s="203"/>
      <c r="O57" s="203"/>
      <c r="P57" s="204"/>
      <c r="Q57" s="204"/>
      <c r="R57" s="54"/>
    </row>
    <row r="58" spans="1:18" ht="14.45" customHeight="1" x14ac:dyDescent="0.2">
      <c r="A58" s="233"/>
      <c r="B58" s="232"/>
      <c r="C58" s="222"/>
      <c r="D58" s="222"/>
      <c r="E58" s="199"/>
      <c r="F58" s="228"/>
      <c r="G58" s="228"/>
      <c r="H58" s="208"/>
      <c r="I58" s="208"/>
      <c r="J58" s="201"/>
      <c r="K58" s="202"/>
      <c r="L58" s="202"/>
      <c r="M58" s="202"/>
      <c r="N58" s="203"/>
      <c r="O58" s="203"/>
      <c r="P58" s="204"/>
      <c r="Q58" s="204"/>
      <c r="R58" s="54"/>
    </row>
    <row r="59" spans="1:18" ht="14.45" customHeight="1" x14ac:dyDescent="0.2">
      <c r="A59" s="233"/>
      <c r="B59" s="232"/>
      <c r="C59" s="234" t="s">
        <v>25</v>
      </c>
      <c r="D59" s="222"/>
      <c r="E59" s="199"/>
      <c r="F59" s="228"/>
      <c r="G59" s="228"/>
      <c r="H59" s="208"/>
      <c r="I59" s="208"/>
      <c r="J59" s="201"/>
      <c r="K59" s="202"/>
      <c r="L59" s="202"/>
      <c r="M59" s="202"/>
      <c r="N59" s="203"/>
      <c r="O59" s="203"/>
      <c r="P59" s="204"/>
      <c r="Q59" s="204"/>
      <c r="R59" s="54"/>
    </row>
    <row r="60" spans="1:18" ht="14.45" customHeight="1" x14ac:dyDescent="0.2">
      <c r="A60" s="235"/>
      <c r="B60" s="232"/>
      <c r="C60" s="222"/>
      <c r="D60" s="222"/>
      <c r="E60" s="199"/>
      <c r="F60" s="228"/>
      <c r="G60" s="228"/>
      <c r="H60" s="208"/>
      <c r="I60" s="208"/>
      <c r="J60" s="201"/>
      <c r="K60" s="202"/>
      <c r="L60" s="202"/>
      <c r="M60" s="202"/>
      <c r="N60" s="203"/>
      <c r="O60" s="203"/>
      <c r="P60" s="204"/>
      <c r="Q60" s="204"/>
      <c r="R60" s="54"/>
    </row>
    <row r="61" spans="1:18" ht="38.25" x14ac:dyDescent="0.2">
      <c r="A61" s="196" t="s">
        <v>27</v>
      </c>
      <c r="B61" s="196">
        <v>16.3</v>
      </c>
      <c r="C61" s="236" t="s">
        <v>85</v>
      </c>
      <c r="D61" s="222"/>
      <c r="E61" s="199"/>
      <c r="F61" s="228"/>
      <c r="G61" s="228"/>
      <c r="H61" s="208"/>
      <c r="I61" s="208"/>
      <c r="J61" s="201"/>
      <c r="K61" s="202">
        <v>0</v>
      </c>
      <c r="L61" s="202">
        <v>37072479.439999998</v>
      </c>
      <c r="M61" s="202">
        <v>37072479.439999998</v>
      </c>
      <c r="N61" s="203" t="s">
        <v>11</v>
      </c>
      <c r="O61" s="203" t="s">
        <v>11</v>
      </c>
      <c r="P61" s="204">
        <v>156000</v>
      </c>
      <c r="Q61" s="204">
        <v>144000</v>
      </c>
      <c r="R61" s="54">
        <f>SUM(P61:Q61)</f>
        <v>300000</v>
      </c>
    </row>
    <row r="62" spans="1:18" ht="14.45" customHeight="1" x14ac:dyDescent="0.2">
      <c r="A62" s="235"/>
      <c r="B62" s="232"/>
      <c r="C62" s="92" t="s">
        <v>119</v>
      </c>
      <c r="D62" s="222"/>
      <c r="E62" s="196" t="s">
        <v>87</v>
      </c>
      <c r="F62" s="208">
        <v>0</v>
      </c>
      <c r="G62" s="237">
        <v>1</v>
      </c>
      <c r="H62" s="208">
        <v>0</v>
      </c>
      <c r="I62" s="208">
        <v>1</v>
      </c>
      <c r="J62" s="209">
        <f t="shared" ref="J62:J63" si="2">SUM(H62+I62)/G62*100</f>
        <v>100</v>
      </c>
      <c r="K62" s="202"/>
      <c r="L62" s="202"/>
      <c r="M62" s="202"/>
      <c r="N62" s="203"/>
      <c r="O62" s="203"/>
      <c r="P62" s="204"/>
      <c r="Q62" s="204"/>
      <c r="R62" s="54"/>
    </row>
    <row r="63" spans="1:18" ht="14.45" customHeight="1" thickBot="1" x14ac:dyDescent="0.25">
      <c r="A63" s="238"/>
      <c r="B63" s="239"/>
      <c r="C63" s="130" t="s">
        <v>86</v>
      </c>
      <c r="D63" s="240"/>
      <c r="E63" s="241" t="s">
        <v>88</v>
      </c>
      <c r="F63" s="242">
        <v>0</v>
      </c>
      <c r="G63" s="243">
        <v>1</v>
      </c>
      <c r="H63" s="242">
        <v>0</v>
      </c>
      <c r="I63" s="242">
        <v>1</v>
      </c>
      <c r="J63" s="244">
        <f t="shared" si="2"/>
        <v>100</v>
      </c>
      <c r="K63" s="245"/>
      <c r="L63" s="245"/>
      <c r="M63" s="245"/>
      <c r="N63" s="246"/>
      <c r="O63" s="246"/>
      <c r="P63" s="247"/>
      <c r="Q63" s="247"/>
      <c r="R63" s="131"/>
    </row>
  </sheetData>
  <sheetProtection formatCells="0" formatColumns="0" formatRows="0" insertRows="0" deleteRows="0"/>
  <mergeCells count="12">
    <mergeCell ref="C1:R1"/>
    <mergeCell ref="F7:J7"/>
    <mergeCell ref="K7:K8"/>
    <mergeCell ref="L7:L8"/>
    <mergeCell ref="C3:R3"/>
    <mergeCell ref="M7:M8"/>
    <mergeCell ref="N7:R7"/>
    <mergeCell ref="C9:R9"/>
    <mergeCell ref="C2:O2"/>
    <mergeCell ref="A7:A8"/>
    <mergeCell ref="B7:B8"/>
    <mergeCell ref="D7:E8"/>
  </mergeCells>
  <printOptions horizontalCentered="1"/>
  <pageMargins left="0.17" right="0.17" top="0.27559055118110237" bottom="0.27559055118110237" header="0.31496062992125984" footer="0.27559055118110237"/>
  <pageSetup scale="41" firstPageNumber="0" orientation="landscape" r:id="rId1"/>
  <headerFooter>
    <oddHeader>&amp;RPágina &amp;P de &amp;N</oddHeader>
  </headerFooter>
  <rowBreaks count="1" manualBreakCount="1">
    <brk id="57" max="17" man="1"/>
  </rowBreaks>
  <ignoredErrors>
    <ignoredError sqref="J15:J17 J19:J21 J43:J44 J50:J52 J54:J56 J35 J37 J45 J46:J47 J62:J63 J58:J61 J33 J49 J41 J57 J53 R58:R62 R14:R17 R63 R43:R47 R19:R21 J27:J29 R27:R29 R33 R23:R24 R31 R35 R37 R39 R41 R51:R57 R49 J23:J24 J31 J39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6"/>
  <sheetViews>
    <sheetView zoomScale="80" zoomScaleNormal="80" zoomScaleSheetLayoutView="85" workbookViewId="0">
      <selection activeCell="D6" sqref="D6"/>
    </sheetView>
  </sheetViews>
  <sheetFormatPr baseColWidth="10" defaultRowHeight="15" x14ac:dyDescent="0.2"/>
  <cols>
    <col min="1" max="1" width="9.5703125" style="21" customWidth="1"/>
    <col min="2" max="2" width="57.7109375" style="21" customWidth="1"/>
    <col min="3" max="3" width="2.7109375" style="22" customWidth="1"/>
    <col min="4" max="4" width="112" style="21" customWidth="1"/>
    <col min="5" max="7" width="10.5703125" style="21" customWidth="1"/>
    <col min="8" max="16384" width="11.42578125" style="21"/>
  </cols>
  <sheetData>
    <row r="1" spans="1:4" ht="9" customHeight="1" x14ac:dyDescent="0.2"/>
    <row r="2" spans="1:4" ht="22.5" customHeight="1" x14ac:dyDescent="0.2">
      <c r="A2" s="263" t="s">
        <v>24</v>
      </c>
      <c r="B2" s="263"/>
      <c r="C2" s="263"/>
      <c r="D2" s="263"/>
    </row>
    <row r="3" spans="1:4" ht="9" customHeight="1" thickBot="1" x14ac:dyDescent="0.25">
      <c r="A3" s="23"/>
      <c r="B3" s="25"/>
      <c r="C3" s="24"/>
      <c r="D3" s="23"/>
    </row>
    <row r="4" spans="1:4" ht="22.5" customHeight="1" thickBot="1" x14ac:dyDescent="0.25">
      <c r="A4" s="264" t="s">
        <v>23</v>
      </c>
      <c r="B4" s="264"/>
      <c r="C4" s="264"/>
      <c r="D4" s="264" t="s">
        <v>22</v>
      </c>
    </row>
    <row r="5" spans="1:4" ht="22.5" customHeight="1" thickBot="1" x14ac:dyDescent="0.25">
      <c r="A5" s="47" t="s">
        <v>21</v>
      </c>
      <c r="B5" s="264" t="s">
        <v>20</v>
      </c>
      <c r="C5" s="264"/>
      <c r="D5" s="265"/>
    </row>
    <row r="6" spans="1:4" s="46" customFormat="1" ht="45" customHeight="1" x14ac:dyDescent="0.2">
      <c r="A6" s="53" t="s">
        <v>107</v>
      </c>
      <c r="B6" s="57" t="s">
        <v>117</v>
      </c>
      <c r="C6" s="66"/>
      <c r="D6" s="65" t="s">
        <v>118</v>
      </c>
    </row>
  </sheetData>
  <mergeCells count="4">
    <mergeCell ref="A2:D2"/>
    <mergeCell ref="A4:C4"/>
    <mergeCell ref="D4:D5"/>
    <mergeCell ref="B5:C5"/>
  </mergeCells>
  <pageMargins left="0.57999999999999996" right="0.33" top="0.27559055118110237" bottom="0.27559055118110237" header="0.19685039370078741" footer="0.15748031496062992"/>
  <pageSetup scale="7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R17"/>
  <sheetViews>
    <sheetView topLeftCell="D1" zoomScaleNormal="100" zoomScaleSheetLayoutView="85" workbookViewId="0">
      <selection activeCell="K10" sqref="K10:M10"/>
    </sheetView>
  </sheetViews>
  <sheetFormatPr baseColWidth="10" defaultRowHeight="12.75" x14ac:dyDescent="0.2"/>
  <cols>
    <col min="1" max="1" width="11.42578125" style="1" customWidth="1"/>
    <col min="2" max="2" width="14" style="2" customWidth="1"/>
    <col min="3" max="3" width="60.7109375" style="62" customWidth="1"/>
    <col min="4" max="4" width="1.7109375" style="3" customWidth="1"/>
    <col min="5" max="5" width="13.5703125" style="4" customWidth="1"/>
    <col min="6" max="7" width="18" style="5" customWidth="1"/>
    <col min="8" max="9" width="16.7109375" style="6" customWidth="1"/>
    <col min="10" max="10" width="13.85546875" style="7" bestFit="1" customWidth="1"/>
    <col min="11" max="11" width="15.28515625" style="8" customWidth="1"/>
    <col min="12" max="12" width="15.85546875" style="9" customWidth="1"/>
    <col min="13" max="13" width="17" style="9" customWidth="1"/>
    <col min="14" max="15" width="18" style="10" customWidth="1"/>
    <col min="16" max="17" width="10.140625" style="10" customWidth="1"/>
    <col min="18" max="18" width="10.140625" style="11" customWidth="1"/>
    <col min="19" max="16384" width="11.42578125" style="3"/>
  </cols>
  <sheetData>
    <row r="1" spans="1:18" ht="12.75" customHeight="1" x14ac:dyDescent="0.2">
      <c r="A1" s="59"/>
      <c r="B1" s="59"/>
      <c r="C1" s="257" t="s">
        <v>0</v>
      </c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</row>
    <row r="2" spans="1:18" ht="12.75" customHeight="1" x14ac:dyDescent="0.2"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89"/>
      <c r="Q2" s="89"/>
    </row>
    <row r="3" spans="1:18" ht="15" customHeight="1" x14ac:dyDescent="0.2">
      <c r="B3" s="58"/>
      <c r="C3" s="260" t="s">
        <v>38</v>
      </c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R3" s="260"/>
    </row>
    <row r="4" spans="1:18" ht="12.75" customHeight="1" x14ac:dyDescent="0.2">
      <c r="G4" s="12"/>
      <c r="K4" s="29"/>
      <c r="L4" s="29"/>
      <c r="M4" s="29"/>
      <c r="N4" s="13"/>
      <c r="O4" s="13"/>
    </row>
    <row r="5" spans="1:18" ht="16.5" customHeight="1" x14ac:dyDescent="0.25">
      <c r="C5" s="63" t="s">
        <v>109</v>
      </c>
      <c r="D5" s="14"/>
      <c r="G5" s="12"/>
      <c r="J5" s="15"/>
      <c r="K5" s="28"/>
      <c r="L5" s="28"/>
      <c r="M5" s="28"/>
      <c r="O5" s="20"/>
      <c r="P5" s="20"/>
      <c r="Q5" s="20"/>
    </row>
    <row r="6" spans="1:18" ht="12.75" customHeight="1" x14ac:dyDescent="0.25">
      <c r="C6" s="63"/>
      <c r="D6" s="16"/>
      <c r="K6" s="17"/>
      <c r="L6" s="18"/>
      <c r="M6" s="18"/>
    </row>
    <row r="7" spans="1:18" ht="22.5" customHeight="1" x14ac:dyDescent="0.2">
      <c r="A7" s="268" t="s">
        <v>26</v>
      </c>
      <c r="B7" s="268" t="s">
        <v>28</v>
      </c>
      <c r="C7" s="31" t="s">
        <v>17</v>
      </c>
      <c r="D7" s="261" t="s">
        <v>16</v>
      </c>
      <c r="E7" s="261"/>
      <c r="F7" s="261" t="s">
        <v>1</v>
      </c>
      <c r="G7" s="261"/>
      <c r="H7" s="261"/>
      <c r="I7" s="261"/>
      <c r="J7" s="261"/>
      <c r="K7" s="266" t="s">
        <v>2</v>
      </c>
      <c r="L7" s="266" t="s">
        <v>3</v>
      </c>
      <c r="M7" s="266" t="s">
        <v>4</v>
      </c>
      <c r="N7" s="261" t="s">
        <v>5</v>
      </c>
      <c r="O7" s="261"/>
      <c r="P7" s="261"/>
      <c r="Q7" s="261"/>
      <c r="R7" s="262"/>
    </row>
    <row r="8" spans="1:18" ht="34.5" customHeight="1" thickBot="1" x14ac:dyDescent="0.25">
      <c r="A8" s="269"/>
      <c r="B8" s="269"/>
      <c r="C8" s="32" t="s">
        <v>6</v>
      </c>
      <c r="D8" s="270"/>
      <c r="E8" s="270"/>
      <c r="F8" s="33" t="s">
        <v>7</v>
      </c>
      <c r="G8" s="33" t="s">
        <v>15</v>
      </c>
      <c r="H8" s="91" t="s">
        <v>40</v>
      </c>
      <c r="I8" s="91" t="s">
        <v>39</v>
      </c>
      <c r="J8" s="91" t="s">
        <v>14</v>
      </c>
      <c r="K8" s="267"/>
      <c r="L8" s="267"/>
      <c r="M8" s="267"/>
      <c r="N8" s="91" t="s">
        <v>8</v>
      </c>
      <c r="O8" s="91" t="s">
        <v>9</v>
      </c>
      <c r="P8" s="91" t="s">
        <v>19</v>
      </c>
      <c r="Q8" s="91" t="s">
        <v>18</v>
      </c>
      <c r="R8" s="34" t="s">
        <v>10</v>
      </c>
    </row>
    <row r="9" spans="1:18" s="19" customFormat="1" ht="22.5" customHeight="1" x14ac:dyDescent="0.25">
      <c r="A9" s="35"/>
      <c r="B9" s="35"/>
      <c r="C9" s="249" t="s">
        <v>110</v>
      </c>
      <c r="D9" s="249"/>
      <c r="E9" s="249"/>
      <c r="F9" s="249"/>
      <c r="G9" s="249"/>
      <c r="H9" s="249"/>
      <c r="I9" s="249"/>
      <c r="J9" s="249"/>
      <c r="K9" s="249"/>
      <c r="L9" s="249"/>
      <c r="M9" s="249"/>
      <c r="N9" s="249"/>
      <c r="O9" s="249"/>
      <c r="P9" s="249"/>
      <c r="Q9" s="249"/>
      <c r="R9" s="249"/>
    </row>
    <row r="10" spans="1:18" s="30" customFormat="1" ht="22.5" customHeight="1" x14ac:dyDescent="0.2">
      <c r="A10" s="36"/>
      <c r="B10" s="37"/>
      <c r="C10" s="38" t="s">
        <v>111</v>
      </c>
      <c r="D10" s="39"/>
      <c r="E10" s="40"/>
      <c r="F10" s="41"/>
      <c r="G10" s="41"/>
      <c r="H10" s="42"/>
      <c r="I10" s="42"/>
      <c r="J10" s="42"/>
      <c r="K10" s="107">
        <f>SUM(K14:K17)</f>
        <v>10251292.089999998</v>
      </c>
      <c r="L10" s="107">
        <f t="shared" ref="L10:M10" si="0">SUM(L14:L17)</f>
        <v>11415689.870000003</v>
      </c>
      <c r="M10" s="107">
        <f t="shared" si="0"/>
        <v>11415689.870000003</v>
      </c>
      <c r="N10" s="43"/>
      <c r="O10" s="44"/>
      <c r="P10" s="45"/>
      <c r="Q10" s="45"/>
      <c r="R10" s="45"/>
    </row>
    <row r="11" spans="1:18" s="78" customFormat="1" ht="12.75" customHeight="1" x14ac:dyDescent="0.2">
      <c r="A11" s="67"/>
      <c r="B11" s="68"/>
      <c r="C11" s="69"/>
      <c r="D11" s="70"/>
      <c r="E11" s="71"/>
      <c r="F11" s="72"/>
      <c r="G11" s="72"/>
      <c r="H11" s="73"/>
      <c r="I11" s="73"/>
      <c r="J11" s="73"/>
      <c r="K11" s="74"/>
      <c r="L11" s="74"/>
      <c r="M11" s="74"/>
      <c r="N11" s="75"/>
      <c r="O11" s="76"/>
      <c r="P11" s="77"/>
      <c r="Q11" s="77"/>
      <c r="R11" s="77"/>
    </row>
    <row r="12" spans="1:18" s="26" customFormat="1" ht="15" customHeight="1" x14ac:dyDescent="0.2">
      <c r="A12" s="79"/>
      <c r="B12" s="80"/>
      <c r="C12" s="88" t="s">
        <v>29</v>
      </c>
      <c r="D12" s="81"/>
      <c r="E12" s="82"/>
      <c r="F12" s="83"/>
      <c r="G12" s="83"/>
      <c r="H12" s="84"/>
      <c r="I12" s="84"/>
      <c r="J12" s="84"/>
      <c r="K12" s="85"/>
      <c r="L12" s="85"/>
      <c r="M12" s="85"/>
      <c r="N12" s="86"/>
      <c r="O12" s="86"/>
      <c r="P12" s="86"/>
      <c r="Q12" s="86"/>
      <c r="R12" s="87"/>
    </row>
    <row r="13" spans="1:18" s="26" customFormat="1" ht="12.75" customHeight="1" x14ac:dyDescent="0.2">
      <c r="A13" s="60"/>
      <c r="B13" s="48"/>
      <c r="C13" s="64"/>
      <c r="D13" s="108"/>
      <c r="E13" s="109"/>
      <c r="F13" s="49"/>
      <c r="G13" s="49"/>
      <c r="H13" s="50"/>
      <c r="I13" s="50"/>
      <c r="J13" s="50"/>
      <c r="K13" s="51"/>
      <c r="L13" s="51"/>
      <c r="M13" s="51"/>
      <c r="N13" s="52"/>
      <c r="O13" s="52"/>
      <c r="P13" s="52"/>
      <c r="Q13" s="52"/>
      <c r="R13" s="55"/>
    </row>
    <row r="14" spans="1:18" s="27" customFormat="1" ht="25.5" x14ac:dyDescent="0.2">
      <c r="A14" s="110" t="s">
        <v>13</v>
      </c>
      <c r="B14" s="96">
        <v>16.3</v>
      </c>
      <c r="C14" s="97" t="s">
        <v>112</v>
      </c>
      <c r="D14" s="111"/>
      <c r="E14" s="112"/>
      <c r="F14" s="98"/>
      <c r="G14" s="98"/>
      <c r="H14" s="99"/>
      <c r="I14" s="100"/>
      <c r="J14" s="101"/>
      <c r="K14" s="126">
        <v>10251292.089999998</v>
      </c>
      <c r="L14" s="126">
        <v>11415689.870000003</v>
      </c>
      <c r="M14" s="271">
        <v>11415689.870000003</v>
      </c>
      <c r="N14" s="127" t="s">
        <v>11</v>
      </c>
      <c r="O14" s="127" t="s">
        <v>11</v>
      </c>
      <c r="P14" s="128">
        <v>964</v>
      </c>
      <c r="Q14" s="128">
        <v>889</v>
      </c>
      <c r="R14" s="56">
        <f>P14+Q14</f>
        <v>1853</v>
      </c>
    </row>
    <row r="15" spans="1:18" s="27" customFormat="1" ht="15" customHeight="1" x14ac:dyDescent="0.2">
      <c r="A15" s="110"/>
      <c r="B15" s="103"/>
      <c r="C15" s="104" t="s">
        <v>113</v>
      </c>
      <c r="D15" s="113"/>
      <c r="E15" s="114" t="s">
        <v>114</v>
      </c>
      <c r="F15" s="98">
        <v>800</v>
      </c>
      <c r="G15" s="98">
        <v>800</v>
      </c>
      <c r="H15" s="98">
        <v>676</v>
      </c>
      <c r="I15" s="100">
        <v>199</v>
      </c>
      <c r="J15" s="90">
        <f>SUM(H15+I15)/G15*100</f>
        <v>109.375</v>
      </c>
      <c r="K15" s="101"/>
      <c r="L15" s="101"/>
      <c r="M15" s="102"/>
      <c r="N15" s="102"/>
      <c r="O15" s="105"/>
      <c r="P15" s="105"/>
      <c r="Q15" s="105"/>
      <c r="R15" s="54"/>
    </row>
    <row r="16" spans="1:18" s="27" customFormat="1" ht="15" customHeight="1" x14ac:dyDescent="0.2">
      <c r="A16" s="110"/>
      <c r="B16" s="103"/>
      <c r="C16" s="106" t="s">
        <v>115</v>
      </c>
      <c r="D16" s="113"/>
      <c r="E16" s="114" t="s">
        <v>114</v>
      </c>
      <c r="F16" s="98">
        <v>800</v>
      </c>
      <c r="G16" s="98">
        <v>800</v>
      </c>
      <c r="H16" s="98">
        <v>637</v>
      </c>
      <c r="I16" s="100">
        <v>210</v>
      </c>
      <c r="J16" s="90">
        <f>SUM(H16+I16)/G16*100</f>
        <v>105.87500000000001</v>
      </c>
      <c r="K16" s="101"/>
      <c r="L16" s="101"/>
      <c r="M16" s="102"/>
      <c r="N16" s="102"/>
      <c r="O16" s="105"/>
      <c r="P16" s="105"/>
      <c r="Q16" s="105"/>
      <c r="R16" s="54"/>
    </row>
    <row r="17" spans="1:18" s="27" customFormat="1" ht="15" customHeight="1" thickBot="1" x14ac:dyDescent="0.25">
      <c r="A17" s="115"/>
      <c r="B17" s="116"/>
      <c r="C17" s="117" t="s">
        <v>116</v>
      </c>
      <c r="D17" s="118"/>
      <c r="E17" s="119" t="s">
        <v>37</v>
      </c>
      <c r="F17" s="120">
        <v>32</v>
      </c>
      <c r="G17" s="120">
        <v>32</v>
      </c>
      <c r="H17" s="120">
        <v>27</v>
      </c>
      <c r="I17" s="121">
        <v>8</v>
      </c>
      <c r="J17" s="122">
        <f>SUM(H17+I17)/G17*100</f>
        <v>109.375</v>
      </c>
      <c r="K17" s="123"/>
      <c r="L17" s="123"/>
      <c r="M17" s="124"/>
      <c r="N17" s="124"/>
      <c r="O17" s="125"/>
      <c r="P17" s="125"/>
      <c r="Q17" s="125"/>
      <c r="R17" s="56"/>
    </row>
  </sheetData>
  <sheetProtection formatCells="0" formatColumns="0" formatRows="0" insertRows="0" deleteRows="0"/>
  <mergeCells count="12">
    <mergeCell ref="A7:A8"/>
    <mergeCell ref="B7:B8"/>
    <mergeCell ref="D7:E8"/>
    <mergeCell ref="F7:J7"/>
    <mergeCell ref="K7:K8"/>
    <mergeCell ref="N7:R7"/>
    <mergeCell ref="C9:R9"/>
    <mergeCell ref="C1:R1"/>
    <mergeCell ref="C2:O2"/>
    <mergeCell ref="C3:R3"/>
    <mergeCell ref="L7:L8"/>
    <mergeCell ref="M7:M8"/>
  </mergeCells>
  <printOptions horizontalCentered="1"/>
  <pageMargins left="0.17" right="0.17" top="0.27559055118110237" bottom="0.27559055118110237" header="0.31496062992125984" footer="0.27559055118110237"/>
  <pageSetup scale="45" firstPageNumber="0" orientation="landscape" r:id="rId1"/>
  <headerFooter>
    <oddHeader>&amp;RPágina &amp;P de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10</vt:i4>
      </vt:variant>
    </vt:vector>
  </HeadingPairs>
  <TitlesOfParts>
    <vt:vector size="13" baseType="lpstr">
      <vt:lpstr>Indicadores de Resultados</vt:lpstr>
      <vt:lpstr>Justificaciones</vt:lpstr>
      <vt:lpstr>Educación</vt:lpstr>
      <vt:lpstr>Educación!__xlnm.Print_Titles</vt:lpstr>
      <vt:lpstr>'Indicadores de Resultados'!__xlnm.Print_Titles</vt:lpstr>
      <vt:lpstr>Educación!Área_de_impresión</vt:lpstr>
      <vt:lpstr>'Indicadores de Resultados'!Área_de_impresión</vt:lpstr>
      <vt:lpstr>Justificaciones!Área_de_impresión</vt:lpstr>
      <vt:lpstr>Educación!Excel_BuiltIn_Print_Titles</vt:lpstr>
      <vt:lpstr>'Indicadores de Resultados'!Excel_BuiltIn_Print_Titles</vt:lpstr>
      <vt:lpstr>Educación!Títulos_a_imprimir</vt:lpstr>
      <vt:lpstr>'Indicadores de Resultados'!Títulos_a_imprimir</vt:lpstr>
      <vt:lpstr>Justificaciones!Títulos_a_imprimir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Dra. María Teresa Mandujano Martínez</dc:creator>
  <cp:lastModifiedBy>UNCP2336</cp:lastModifiedBy>
  <cp:lastPrinted>2024-08-29T21:36:18Z</cp:lastPrinted>
  <dcterms:created xsi:type="dcterms:W3CDTF">2015-07-07T16:39:00Z</dcterms:created>
  <dcterms:modified xsi:type="dcterms:W3CDTF">2025-01-14T19:14:28Z</dcterms:modified>
</cp:coreProperties>
</file>