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UNCP1047\Desktop\TRANSPARENCIA\Información Transparencia 2024\Segundo Trimestre\"/>
    </mc:Choice>
  </mc:AlternateContent>
  <bookViews>
    <workbookView xWindow="0" yWindow="0" windowWidth="13575" windowHeight="11760" tabRatio="504"/>
  </bookViews>
  <sheets>
    <sheet name="JUSTICIA" sheetId="8" r:id="rId1"/>
    <sheet name="EDUCACION" sheetId="9" r:id="rId2"/>
  </sheets>
  <definedNames>
    <definedName name="__xlnm.Print_Titles" localSheetId="1">EDUCACION!$A$1:$Q$8</definedName>
    <definedName name="__xlnm.Print_Titles" localSheetId="0">JUSTICIA!$A$1:$Q$8</definedName>
    <definedName name="Excel_BuiltIn_Print_Titles" localSheetId="1">EDUCACION!$A$1:$Q$8</definedName>
    <definedName name="Excel_BuiltIn_Print_Titles" localSheetId="0">JUSTICIA!$A$1:$Q$8</definedName>
    <definedName name="_xlnm.Print_Titles" localSheetId="1">EDUCACION!$1:$8</definedName>
    <definedName name="_xlnm.Print_Titles" localSheetId="0">JUSTICIA!$1:$8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9" l="1"/>
  <c r="I16" i="9"/>
  <c r="I15" i="9"/>
  <c r="Q14" i="9"/>
  <c r="L10" i="9"/>
  <c r="K10" i="9"/>
  <c r="J10" i="9"/>
  <c r="I50" i="8" l="1"/>
  <c r="I47" i="8"/>
  <c r="Q46" i="8"/>
  <c r="I44" i="8"/>
  <c r="I45" i="8"/>
  <c r="I43" i="8"/>
  <c r="I42" i="8"/>
  <c r="I41" i="8"/>
  <c r="Q40" i="8"/>
  <c r="I27" i="8"/>
  <c r="I29" i="8"/>
  <c r="I23" i="8"/>
  <c r="I22" i="8"/>
  <c r="I24" i="8"/>
  <c r="I21" i="8"/>
  <c r="I20" i="8"/>
  <c r="J10" i="8" l="1"/>
  <c r="L10" i="8"/>
  <c r="K10" i="8"/>
  <c r="I15" i="8" l="1"/>
  <c r="Q36" i="8" l="1"/>
  <c r="I17" i="8" l="1"/>
  <c r="I31" i="8"/>
  <c r="I16" i="8" l="1"/>
  <c r="I19" i="8"/>
  <c r="I18" i="8" l="1"/>
  <c r="I33" i="8" l="1"/>
  <c r="Q54" i="8" l="1"/>
  <c r="I57" i="8" l="1"/>
  <c r="I56" i="8"/>
  <c r="I51" i="8"/>
  <c r="I39" i="8"/>
  <c r="I55" i="8" l="1"/>
  <c r="I53" i="8"/>
  <c r="I52" i="8"/>
  <c r="I49" i="8"/>
  <c r="Q48" i="8"/>
  <c r="Q25" i="8"/>
  <c r="I34" i="8"/>
  <c r="I28" i="8"/>
  <c r="I38" i="8"/>
  <c r="I37" i="8"/>
  <c r="I35" i="8"/>
  <c r="Q32" i="8"/>
  <c r="I30" i="8"/>
  <c r="Q26" i="8"/>
  <c r="I26" i="8"/>
  <c r="Q14" i="8"/>
</calcChain>
</file>

<file path=xl/sharedStrings.xml><?xml version="1.0" encoding="utf-8"?>
<sst xmlns="http://schemas.openxmlformats.org/spreadsheetml/2006/main" count="164" uniqueCount="105">
  <si>
    <t>GOBIERNO CONSTITUCIONAL DEL ESTADO DE CHIAPAS</t>
  </si>
  <si>
    <t>METAS</t>
  </si>
  <si>
    <t>BENEFICIARIOS</t>
  </si>
  <si>
    <t>PROYECTOS /  METAS (CONCEPTOS)</t>
  </si>
  <si>
    <t>ALCANZ. AL PERIODO</t>
  </si>
  <si>
    <t>MUNICIPIO</t>
  </si>
  <si>
    <t>LOCALIDAD</t>
  </si>
  <si>
    <t>PERSONA</t>
  </si>
  <si>
    <t>Cobertura Estatal</t>
  </si>
  <si>
    <t>A001</t>
  </si>
  <si>
    <t>% CUMPLIM/
MODIF.</t>
  </si>
  <si>
    <t>MODIF. 
ANUAL</t>
  </si>
  <si>
    <t>UNIDAD DE
MEDIDA</t>
  </si>
  <si>
    <t>PRESUPUESTO
APROBADO
( PESOS )</t>
  </si>
  <si>
    <t>PRESUPUESTO
MODIFICADO
( PESOS )</t>
  </si>
  <si>
    <t>PRESUPUESTO
DEVENGADO 
( PESOS )</t>
  </si>
  <si>
    <t xml:space="preserve">SUBFUNCIÓN / TIPO DE PROYECTO </t>
  </si>
  <si>
    <t xml:space="preserve">MUJER </t>
  </si>
  <si>
    <t>HOMBRE</t>
  </si>
  <si>
    <t>JUSTICIA</t>
  </si>
  <si>
    <t>Solicitud</t>
  </si>
  <si>
    <t>Sesión</t>
  </si>
  <si>
    <t>Acuerdo</t>
  </si>
  <si>
    <t>Causa</t>
  </si>
  <si>
    <t>Juicio</t>
  </si>
  <si>
    <t>Sentencia</t>
  </si>
  <si>
    <t>IMPARTICIÓN DE JUSTICIA ALTERNATIVA</t>
  </si>
  <si>
    <t>Audiencia</t>
  </si>
  <si>
    <t>Convenio</t>
  </si>
  <si>
    <t>Resolución</t>
  </si>
  <si>
    <t>ASEGURAMIENTO DEL ACCESO A LA JUSTICIA</t>
  </si>
  <si>
    <t>Visita</t>
  </si>
  <si>
    <t>ADMINISTRACIÓN Y GESTIÓN DEL DESARROLLO INSTITUCIONAL</t>
  </si>
  <si>
    <t>Constancia</t>
  </si>
  <si>
    <t>IMPARTICIÓN DE JUSTICIA</t>
  </si>
  <si>
    <t>Declaración Patrimonial</t>
  </si>
  <si>
    <t>Expediente</t>
  </si>
  <si>
    <t xml:space="preserve"> CLAVE DEL PROYECTO</t>
  </si>
  <si>
    <t>Juicios concluidos por cualquier causa procesal</t>
  </si>
  <si>
    <t>Auditoría</t>
  </si>
  <si>
    <t>PROGRAMA.
ANUAL</t>
  </si>
  <si>
    <r>
      <t xml:space="preserve">Ente Público: </t>
    </r>
    <r>
      <rPr>
        <u/>
        <sz val="11"/>
        <rFont val="Arial"/>
        <family val="2"/>
      </rPr>
      <t>Consejo de la Judicatura</t>
    </r>
  </si>
  <si>
    <t xml:space="preserve">VIGILANCIA, DISCIPLINA Y FORTALECIMIENTO DE LA GESTIÓN INSTITUCIONAL </t>
  </si>
  <si>
    <t>IMPARTICIÓN DE JUSTICIA EN PRIMERA INSTANCIA</t>
  </si>
  <si>
    <t>IMPARTICIÓN DE JUSTICIA EN SEGUNDA INSTANCIA</t>
  </si>
  <si>
    <t>Tocas</t>
  </si>
  <si>
    <t>Convenios conciliatorios logrados</t>
  </si>
  <si>
    <t>Peticiones de mediación recibidas</t>
  </si>
  <si>
    <t>Tocas radicadas en segunda instancia</t>
  </si>
  <si>
    <t>OBJETIVO / META DE DESARROLLO SOSTENIBLE</t>
  </si>
  <si>
    <t>INDICADORES DE RESULTADOS AL PRIMER TRIMESTRE DEL 2024</t>
  </si>
  <si>
    <t>Evento</t>
  </si>
  <si>
    <t>Convivencias familiares supervisadas</t>
  </si>
  <si>
    <t>Decisiones y resoluciones emanadas del pleno de la Judicatura</t>
  </si>
  <si>
    <t>Asistencia</t>
  </si>
  <si>
    <t>Recepción y atención de solicitudes de información pública</t>
  </si>
  <si>
    <t>Sesiones plenarias del Consejo de la Judicatura</t>
  </si>
  <si>
    <t>Documento</t>
  </si>
  <si>
    <t>Intervención en los procesos de entrega - recepción de personas servidoras públicas</t>
  </si>
  <si>
    <t>Entrega - Recepción</t>
  </si>
  <si>
    <t>Atención a 100% de la ciudadanía requirente de servicios</t>
  </si>
  <si>
    <t>Sentencias emitidas en Juzgados de primera instancia</t>
  </si>
  <si>
    <t>Audiencias en juzgados orales</t>
  </si>
  <si>
    <t>Vinculación a proceso, en juzgados orales</t>
  </si>
  <si>
    <t>Expedientes concluidos en juzgados orales</t>
  </si>
  <si>
    <t>Tocas turnadas a Tribunales y Salas</t>
  </si>
  <si>
    <t>Emisión de resoluciones en segunda instancia</t>
  </si>
  <si>
    <t>Impartición de justicia alternativa</t>
  </si>
  <si>
    <t>Caso</t>
  </si>
  <si>
    <t>IMPARTICIÓN DE JUSTICIA DEL TRABAJO</t>
  </si>
  <si>
    <t>Demanda</t>
  </si>
  <si>
    <t>Expedientes recibidos en materia laboral</t>
  </si>
  <si>
    <t>Laudos emitido en materia laboral</t>
  </si>
  <si>
    <t>Emisión de amparos en materia laboral</t>
  </si>
  <si>
    <t>Amparo</t>
  </si>
  <si>
    <t>IGUALDAD DE PERSONAS Y EQUIDAD DE GÉNERO</t>
  </si>
  <si>
    <t>Difusión de acciones, programas y proyectos relativos a la cultura de igualdad e inclusión</t>
  </si>
  <si>
    <t>Acción</t>
  </si>
  <si>
    <t>FORMACIÓN, DESARROLLO PROFESIONAL Y VINCULACIÓN SOCIAL</t>
  </si>
  <si>
    <t>Persona</t>
  </si>
  <si>
    <t>Acciones en favor del desarrollo profesional</t>
  </si>
  <si>
    <t>Brindar apoyo bibliográfico a la ciudadanía requirente</t>
  </si>
  <si>
    <t>Sesiones de Comisión de Administración</t>
  </si>
  <si>
    <t>Acuerdos y disposiciones del Consejo de la Judicatura</t>
  </si>
  <si>
    <t>Expedición de constancias de antecedentes no penales</t>
  </si>
  <si>
    <t>Pieza</t>
  </si>
  <si>
    <t>Servicios de asesoría jurídica en materia civil, familiar, penal y laboral</t>
  </si>
  <si>
    <t>Visitas a los CERS en el Estado</t>
  </si>
  <si>
    <t>Normativa interna actualizada o expedida</t>
  </si>
  <si>
    <t>A002</t>
  </si>
  <si>
    <t>A003</t>
  </si>
  <si>
    <t>A004</t>
  </si>
  <si>
    <t>Expedición de copias de audiencias</t>
  </si>
  <si>
    <t>Solicitudes de atención recibidas en las diversas áreas del IDP</t>
  </si>
  <si>
    <t>Asistencias psicoterapéuticas transitorias y voluntarias</t>
  </si>
  <si>
    <t>Publicación de versiones públicas de sentencias</t>
  </si>
  <si>
    <t>Visitas de inspección judicial a órganos jurisdiccionales</t>
  </si>
  <si>
    <t>Auditoría administrativa a órganos del Poder Judicial</t>
  </si>
  <si>
    <t>Cumplimiento de obligación patrimonial</t>
  </si>
  <si>
    <t>Atención a la ciudadanía requirente de servicios</t>
  </si>
  <si>
    <t>Personal y ciudadanía capacitada en materia jurídica</t>
  </si>
  <si>
    <t>PROYECTOS DE GASTO CORRIENTE:</t>
  </si>
  <si>
    <t>EDUCACIÓN</t>
  </si>
  <si>
    <t>OTROS SERVICIOS EDUCATIVOS Y ACTIVIDADES INHERENTES</t>
  </si>
  <si>
    <t>INDICADORES DE RESULTADOS AL SEGUNDO TRIMESTRE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</si>
</sst>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;&quot; (&quot;#,##0.00\);&quot; -&quot;#\ ;@\ "/>
    <numFmt numFmtId="165" formatCode="#\ ###\ ###\ ###.00\ ;\(#\ ###\ ###\ ##0.00&quot; )&quot;"/>
    <numFmt numFmtId="166" formatCode="#\ ###\ ###\ ###\ ;\(#\ ###\ ###\ ##0&quot; )&quot;"/>
    <numFmt numFmtId="167" formatCode="#\ ###\ ###\ ##0.00\ ;\(#\ ###\ ###\ ##0.00\)"/>
    <numFmt numFmtId="168" formatCode="0.0000000"/>
  </numFmts>
  <fonts count="18" x14ac:knownFonts="1"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6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u/>
      <sz val="11"/>
      <name val="Arial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FAFAF"/>
        <bgColor indexed="21"/>
      </patternFill>
    </fill>
    <fill>
      <patternFill patternType="solid">
        <fgColor theme="0" tint="-0.34998626667073579"/>
        <bgColor indexed="2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CC9900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</borders>
  <cellStyleXfs count="8">
    <xf numFmtId="0" fontId="0" fillId="0" borderId="0"/>
    <xf numFmtId="0" fontId="9" fillId="0" borderId="0"/>
    <xf numFmtId="164" fontId="9" fillId="0" borderId="0"/>
    <xf numFmtId="164" fontId="9" fillId="0" borderId="0"/>
    <xf numFmtId="0" fontId="1" fillId="0" borderId="0"/>
    <xf numFmtId="0" fontId="9" fillId="0" borderId="0"/>
    <xf numFmtId="0" fontId="9" fillId="0" borderId="0"/>
    <xf numFmtId="0" fontId="9" fillId="0" borderId="0"/>
  </cellStyleXfs>
  <cellXfs count="169">
    <xf numFmtId="0" fontId="0" fillId="0" borderId="0" xfId="0"/>
    <xf numFmtId="0" fontId="9" fillId="0" borderId="0" xfId="1" applyProtection="1">
      <protection locked="0"/>
    </xf>
    <xf numFmtId="0" fontId="8" fillId="0" borderId="0" xfId="1" applyFont="1" applyProtection="1">
      <protection locked="0"/>
    </xf>
    <xf numFmtId="0" fontId="9" fillId="0" borderId="0" xfId="1" applyAlignment="1" applyProtection="1">
      <alignment vertical="top"/>
      <protection locked="0"/>
    </xf>
    <xf numFmtId="0" fontId="11" fillId="0" borderId="0" xfId="1" applyFont="1" applyBorder="1" applyProtection="1">
      <protection locked="0"/>
    </xf>
    <xf numFmtId="0" fontId="2" fillId="0" borderId="0" xfId="1" applyFont="1" applyFill="1" applyAlignment="1" applyProtection="1">
      <alignment vertical="top"/>
      <protection locked="0"/>
    </xf>
    <xf numFmtId="0" fontId="0" fillId="0" borderId="0" xfId="1" applyFont="1" applyFill="1" applyAlignment="1" applyProtection="1">
      <alignment horizontal="center" vertical="top"/>
      <protection locked="0"/>
    </xf>
    <xf numFmtId="0" fontId="5" fillId="0" borderId="0" xfId="1" applyFont="1" applyFill="1" applyAlignment="1" applyProtection="1">
      <alignment vertical="top"/>
      <protection locked="0"/>
    </xf>
    <xf numFmtId="165" fontId="0" fillId="0" borderId="0" xfId="1" applyNumberFormat="1" applyFont="1" applyFill="1" applyAlignment="1" applyProtection="1">
      <alignment vertical="top"/>
      <protection locked="0"/>
    </xf>
    <xf numFmtId="166" fontId="0" fillId="0" borderId="0" xfId="1" applyNumberFormat="1" applyFont="1" applyFill="1" applyAlignment="1" applyProtection="1">
      <alignment horizontal="right" vertical="top"/>
      <protection locked="0"/>
    </xf>
    <xf numFmtId="166" fontId="0" fillId="0" borderId="0" xfId="1" applyNumberFormat="1" applyFont="1" applyFill="1" applyAlignment="1">
      <alignment horizontal="center" vertical="top"/>
    </xf>
    <xf numFmtId="0" fontId="4" fillId="0" borderId="0" xfId="1" applyFont="1" applyFill="1" applyAlignment="1">
      <alignment vertical="top"/>
    </xf>
    <xf numFmtId="165" fontId="3" fillId="0" borderId="0" xfId="1" applyNumberFormat="1" applyFont="1" applyFill="1" applyAlignment="1" applyProtection="1">
      <alignment horizontal="center" vertical="top"/>
      <protection locked="0"/>
    </xf>
    <xf numFmtId="165" fontId="0" fillId="0" borderId="0" xfId="2" applyNumberFormat="1" applyFont="1" applyFill="1" applyAlignment="1" applyProtection="1">
      <alignment horizontal="center" vertical="top"/>
      <protection locked="0"/>
    </xf>
    <xf numFmtId="49" fontId="10" fillId="0" borderId="0" xfId="1" applyNumberFormat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Border="1" applyAlignment="1" applyProtection="1">
      <alignment vertical="top"/>
      <protection locked="0"/>
    </xf>
    <xf numFmtId="49" fontId="2" fillId="0" borderId="0" xfId="1" applyNumberFormat="1" applyFont="1" applyFill="1" applyBorder="1" applyAlignment="1" applyProtection="1">
      <alignment horizontal="center" vertical="top"/>
      <protection locked="0"/>
    </xf>
    <xf numFmtId="165" fontId="3" fillId="0" borderId="0" xfId="1" applyNumberFormat="1" applyFont="1" applyFill="1" applyBorder="1" applyAlignment="1" applyProtection="1">
      <alignment vertical="top"/>
      <protection locked="0"/>
    </xf>
    <xf numFmtId="166" fontId="3" fillId="0" borderId="0" xfId="1" applyNumberFormat="1" applyFont="1" applyFill="1" applyBorder="1" applyAlignment="1" applyProtection="1">
      <alignment horizontal="right" vertical="top"/>
      <protection locked="0"/>
    </xf>
    <xf numFmtId="166" fontId="3" fillId="0" borderId="0" xfId="1" applyNumberFormat="1" applyFont="1" applyFill="1" applyBorder="1" applyAlignment="1">
      <alignment horizontal="center" vertical="top"/>
    </xf>
    <xf numFmtId="165" fontId="3" fillId="0" borderId="0" xfId="1" applyNumberFormat="1" applyFont="1" applyFill="1" applyBorder="1" applyAlignment="1">
      <alignment vertical="top"/>
    </xf>
    <xf numFmtId="165" fontId="3" fillId="0" borderId="0" xfId="1" applyNumberFormat="1" applyFont="1" applyFill="1" applyBorder="1" applyAlignment="1" applyProtection="1">
      <alignment horizontal="center" vertical="top"/>
      <protection locked="0"/>
    </xf>
    <xf numFmtId="165" fontId="3" fillId="0" borderId="0" xfId="2" applyNumberFormat="1" applyFont="1" applyFill="1" applyBorder="1" applyAlignment="1" applyProtection="1">
      <alignment horizontal="center" vertical="top"/>
      <protection locked="0"/>
    </xf>
    <xf numFmtId="0" fontId="0" fillId="0" borderId="0" xfId="1" applyFont="1" applyBorder="1" applyAlignment="1" applyProtection="1">
      <alignment vertical="top"/>
      <protection locked="0"/>
    </xf>
    <xf numFmtId="0" fontId="9" fillId="0" borderId="0" xfId="1" applyFont="1" applyBorder="1" applyAlignment="1" applyProtection="1">
      <alignment vertical="top"/>
      <protection locked="0"/>
    </xf>
    <xf numFmtId="0" fontId="5" fillId="0" borderId="0" xfId="1" applyFont="1" applyFill="1" applyAlignment="1" applyProtection="1">
      <alignment horizontal="left" vertical="center"/>
      <protection locked="0"/>
    </xf>
    <xf numFmtId="0" fontId="3" fillId="0" borderId="0" xfId="1" applyFont="1" applyFill="1" applyAlignment="1" applyProtection="1">
      <alignment horizontal="center" vertical="center"/>
      <protection locked="0"/>
    </xf>
    <xf numFmtId="0" fontId="3" fillId="0" borderId="0" xfId="1" applyFont="1" applyFill="1" applyBorder="1" applyAlignment="1" applyProtection="1">
      <alignment horizontal="center" vertical="center"/>
      <protection locked="0"/>
    </xf>
    <xf numFmtId="0" fontId="2" fillId="0" borderId="0" xfId="1" applyFont="1" applyFill="1" applyBorder="1" applyAlignment="1" applyProtection="1">
      <alignment horizontal="center" vertical="top"/>
      <protection locked="0"/>
    </xf>
    <xf numFmtId="165" fontId="5" fillId="0" borderId="0" xfId="1" applyNumberFormat="1" applyFont="1" applyFill="1" applyBorder="1" applyAlignment="1">
      <alignment horizontal="right" vertical="center"/>
    </xf>
    <xf numFmtId="0" fontId="9" fillId="0" borderId="0" xfId="1" applyFill="1" applyAlignment="1" applyProtection="1">
      <alignment horizontal="right"/>
      <protection locked="0"/>
    </xf>
    <xf numFmtId="4" fontId="17" fillId="0" borderId="10" xfId="2" applyNumberFormat="1" applyFont="1" applyFill="1" applyBorder="1" applyAlignment="1">
      <alignment horizontal="center" vertical="center"/>
    </xf>
    <xf numFmtId="0" fontId="0" fillId="0" borderId="0" xfId="1" applyFont="1" applyFill="1" applyAlignment="1" applyProtection="1">
      <alignment horizontal="center" vertical="center"/>
      <protection locked="0"/>
    </xf>
    <xf numFmtId="0" fontId="2" fillId="0" borderId="0" xfId="1" applyFont="1" applyFill="1" applyProtection="1">
      <protection locked="0"/>
    </xf>
    <xf numFmtId="0" fontId="9" fillId="0" borderId="0" xfId="1" applyFill="1" applyProtection="1">
      <protection locked="0"/>
    </xf>
    <xf numFmtId="165" fontId="9" fillId="0" borderId="0" xfId="1" applyNumberFormat="1" applyFill="1" applyAlignment="1" applyProtection="1">
      <alignment horizontal="center" vertical="center"/>
      <protection locked="0"/>
    </xf>
    <xf numFmtId="0" fontId="2" fillId="0" borderId="0" xfId="1" applyFont="1" applyFill="1" applyAlignment="1" applyProtection="1">
      <alignment horizontal="center" vertical="center"/>
      <protection locked="0"/>
    </xf>
    <xf numFmtId="0" fontId="5" fillId="0" borderId="0" xfId="1" applyFont="1" applyFill="1" applyAlignment="1" applyProtection="1">
      <alignment vertical="center"/>
      <protection locked="0"/>
    </xf>
    <xf numFmtId="165" fontId="9" fillId="0" borderId="0" xfId="1" applyNumberFormat="1" applyFill="1" applyAlignment="1" applyProtection="1">
      <alignment vertical="center"/>
      <protection locked="0"/>
    </xf>
    <xf numFmtId="0" fontId="0" fillId="0" borderId="0" xfId="1" applyFont="1" applyFill="1" applyAlignment="1" applyProtection="1">
      <alignment horizontal="right" vertical="center"/>
      <protection locked="0"/>
    </xf>
    <xf numFmtId="0" fontId="9" fillId="0" borderId="0" xfId="1" applyFill="1" applyAlignment="1" applyProtection="1">
      <alignment horizontal="right" vertical="center"/>
      <protection locked="0"/>
    </xf>
    <xf numFmtId="4" fontId="6" fillId="0" borderId="0" xfId="1" applyNumberFormat="1" applyFont="1" applyFill="1" applyAlignment="1" applyProtection="1">
      <alignment horizontal="center" vertical="center"/>
      <protection locked="0"/>
    </xf>
    <xf numFmtId="4" fontId="4" fillId="0" borderId="0" xfId="1" applyNumberFormat="1" applyFont="1" applyFill="1" applyAlignment="1" applyProtection="1">
      <alignment vertical="center"/>
      <protection locked="0"/>
    </xf>
    <xf numFmtId="0" fontId="15" fillId="0" borderId="9" xfId="0" applyFont="1" applyFill="1" applyBorder="1" applyAlignment="1">
      <alignment vertical="center" wrapText="1"/>
    </xf>
    <xf numFmtId="165" fontId="9" fillId="0" borderId="0" xfId="1" applyNumberFormat="1" applyFill="1" applyProtection="1">
      <protection locked="0"/>
    </xf>
    <xf numFmtId="0" fontId="0" fillId="0" borderId="0" xfId="1" applyFont="1" applyFill="1" applyAlignment="1" applyProtection="1">
      <alignment horizontal="right"/>
      <protection locked="0"/>
    </xf>
    <xf numFmtId="165" fontId="9" fillId="0" borderId="0" xfId="1" applyNumberFormat="1" applyFill="1" applyAlignment="1" applyProtection="1">
      <alignment horizontal="center"/>
      <protection locked="0"/>
    </xf>
    <xf numFmtId="0" fontId="9" fillId="0" borderId="0" xfId="1" applyFill="1" applyAlignment="1" applyProtection="1">
      <alignment horizontal="center"/>
      <protection locked="0"/>
    </xf>
    <xf numFmtId="0" fontId="4" fillId="0" borderId="0" xfId="1" applyFont="1" applyFill="1" applyProtection="1">
      <protection locked="0"/>
    </xf>
    <xf numFmtId="0" fontId="13" fillId="3" borderId="0" xfId="1" applyFont="1" applyFill="1" applyBorder="1" applyProtection="1">
      <protection locked="0"/>
    </xf>
    <xf numFmtId="0" fontId="7" fillId="4" borderId="2" xfId="1" applyFont="1" applyFill="1" applyBorder="1" applyAlignment="1" applyProtection="1">
      <alignment horizontal="center" vertical="center" wrapText="1"/>
      <protection locked="0"/>
    </xf>
    <xf numFmtId="0" fontId="7" fillId="4" borderId="6" xfId="1" applyFont="1" applyFill="1" applyBorder="1" applyAlignment="1" applyProtection="1">
      <alignment horizontal="center" vertical="center" wrapText="1"/>
      <protection locked="0"/>
    </xf>
    <xf numFmtId="2" fontId="7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7" xfId="1" applyFont="1" applyFill="1" applyBorder="1" applyAlignment="1" applyProtection="1">
      <alignment horizontal="center" vertical="center" wrapText="1"/>
      <protection locked="0"/>
    </xf>
    <xf numFmtId="0" fontId="7" fillId="4" borderId="8" xfId="1" applyFont="1" applyFill="1" applyBorder="1" applyAlignment="1" applyProtection="1">
      <alignment horizontal="center" vertical="center" wrapText="1"/>
      <protection locked="0"/>
    </xf>
    <xf numFmtId="0" fontId="12" fillId="4" borderId="0" xfId="1" applyFont="1" applyFill="1" applyBorder="1" applyProtection="1">
      <protection locked="0"/>
    </xf>
    <xf numFmtId="0" fontId="2" fillId="5" borderId="0" xfId="1" applyFont="1" applyFill="1" applyBorder="1" applyAlignment="1" applyProtection="1">
      <alignment horizontal="center" vertical="top"/>
      <protection locked="0"/>
    </xf>
    <xf numFmtId="0" fontId="10" fillId="6" borderId="0" xfId="1" applyFont="1" applyFill="1" applyBorder="1" applyAlignment="1" applyProtection="1">
      <alignment vertical="top"/>
      <protection locked="0"/>
    </xf>
    <xf numFmtId="0" fontId="5" fillId="6" borderId="0" xfId="1" applyFont="1" applyFill="1" applyBorder="1" applyAlignment="1" applyProtection="1">
      <alignment horizontal="center" vertical="center"/>
      <protection locked="0"/>
    </xf>
    <xf numFmtId="0" fontId="10" fillId="6" borderId="0" xfId="1" applyFont="1" applyFill="1" applyBorder="1" applyAlignment="1" applyProtection="1">
      <alignment horizontal="left" vertical="top" wrapText="1"/>
      <protection locked="0"/>
    </xf>
    <xf numFmtId="165" fontId="10" fillId="6" borderId="0" xfId="1" applyNumberFormat="1" applyFont="1" applyFill="1" applyBorder="1" applyAlignment="1" applyProtection="1">
      <alignment horizontal="center" vertical="center"/>
      <protection locked="0"/>
    </xf>
    <xf numFmtId="165" fontId="10" fillId="6" borderId="0" xfId="1" applyNumberFormat="1" applyFont="1" applyFill="1" applyBorder="1" applyAlignment="1" applyProtection="1">
      <alignment horizontal="right" vertical="top"/>
      <protection locked="0"/>
    </xf>
    <xf numFmtId="166" fontId="8" fillId="6" borderId="0" xfId="1" applyNumberFormat="1" applyFont="1" applyFill="1" applyBorder="1" applyAlignment="1" applyProtection="1">
      <alignment horizontal="right" vertical="top"/>
      <protection locked="0"/>
    </xf>
    <xf numFmtId="165" fontId="5" fillId="6" borderId="0" xfId="1" applyNumberFormat="1" applyFont="1" applyFill="1" applyBorder="1" applyAlignment="1">
      <alignment horizontal="right" vertical="center"/>
    </xf>
    <xf numFmtId="165" fontId="8" fillId="6" borderId="0" xfId="1" applyNumberFormat="1" applyFont="1" applyFill="1" applyBorder="1" applyAlignment="1" applyProtection="1">
      <alignment horizontal="right" vertical="center"/>
      <protection locked="0"/>
    </xf>
    <xf numFmtId="165" fontId="8" fillId="6" borderId="0" xfId="1" applyNumberFormat="1" applyFont="1" applyFill="1" applyBorder="1" applyAlignment="1" applyProtection="1">
      <alignment horizontal="center" vertical="top"/>
      <protection locked="0"/>
    </xf>
    <xf numFmtId="165" fontId="8" fillId="6" borderId="0" xfId="2" applyNumberFormat="1" applyFont="1" applyFill="1" applyBorder="1" applyAlignment="1" applyProtection="1">
      <alignment horizontal="center" vertical="top"/>
      <protection locked="0"/>
    </xf>
    <xf numFmtId="0" fontId="2" fillId="0" borderId="9" xfId="7" applyFont="1" applyFill="1" applyBorder="1" applyAlignment="1">
      <alignment horizontal="center" vertical="center"/>
    </xf>
    <xf numFmtId="167" fontId="9" fillId="0" borderId="9" xfId="1" applyNumberFormat="1" applyFont="1" applyFill="1" applyBorder="1" applyAlignment="1" applyProtection="1">
      <alignment vertical="center"/>
      <protection locked="0"/>
    </xf>
    <xf numFmtId="167" fontId="9" fillId="0" borderId="9" xfId="1" applyNumberFormat="1" applyFont="1" applyFill="1" applyBorder="1" applyAlignment="1" applyProtection="1">
      <alignment horizontal="right" vertical="center"/>
      <protection locked="0"/>
    </xf>
    <xf numFmtId="167" fontId="9" fillId="0" borderId="9" xfId="1" applyNumberFormat="1" applyFont="1" applyFill="1" applyBorder="1" applyAlignment="1">
      <alignment horizontal="right" vertical="center"/>
    </xf>
    <xf numFmtId="165" fontId="9" fillId="0" borderId="9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 applyProtection="1">
      <alignment vertical="center"/>
      <protection locked="0"/>
    </xf>
    <xf numFmtId="167" fontId="14" fillId="0" borderId="9" xfId="1" applyNumberFormat="1" applyFont="1" applyFill="1" applyBorder="1" applyAlignment="1" applyProtection="1">
      <alignment horizontal="right" vertical="center"/>
      <protection locked="0"/>
    </xf>
    <xf numFmtId="166" fontId="9" fillId="0" borderId="9" xfId="1" applyNumberFormat="1" applyFont="1" applyFill="1" applyBorder="1" applyAlignment="1" applyProtection="1">
      <alignment horizontal="center" vertical="center"/>
      <protection locked="0"/>
    </xf>
    <xf numFmtId="0" fontId="2" fillId="0" borderId="9" xfId="7" applyFont="1" applyFill="1" applyBorder="1" applyAlignment="1">
      <alignment horizontal="left" vertical="center" wrapText="1"/>
    </xf>
    <xf numFmtId="166" fontId="14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9" xfId="0" applyFont="1" applyFill="1" applyBorder="1" applyAlignment="1">
      <alignment vertical="center" wrapText="1"/>
    </xf>
    <xf numFmtId="168" fontId="4" fillId="0" borderId="0" xfId="1" applyNumberFormat="1" applyFont="1" applyFill="1" applyAlignment="1">
      <alignment vertical="top"/>
    </xf>
    <xf numFmtId="0" fontId="9" fillId="0" borderId="0" xfId="1" applyFont="1" applyFill="1" applyProtection="1">
      <protection locked="0"/>
    </xf>
    <xf numFmtId="165" fontId="9" fillId="0" borderId="0" xfId="1" applyNumberFormat="1" applyFont="1" applyFill="1" applyProtection="1">
      <protection locked="0"/>
    </xf>
    <xf numFmtId="0" fontId="9" fillId="0" borderId="0" xfId="1" applyFont="1" applyFill="1" applyAlignment="1" applyProtection="1">
      <alignment horizontal="right"/>
      <protection locked="0"/>
    </xf>
    <xf numFmtId="0" fontId="9" fillId="0" borderId="0" xfId="1" applyFont="1" applyProtection="1">
      <protection locked="0"/>
    </xf>
    <xf numFmtId="0" fontId="9" fillId="0" borderId="0" xfId="1" applyFont="1" applyFill="1" applyAlignment="1" applyProtection="1">
      <alignment horizontal="center"/>
      <protection locked="0"/>
    </xf>
    <xf numFmtId="0" fontId="9" fillId="0" borderId="0" xfId="1" applyFont="1" applyFill="1" applyAlignment="1" applyProtection="1">
      <alignment horizontal="center" vertical="center"/>
      <protection locked="0"/>
    </xf>
    <xf numFmtId="165" fontId="9" fillId="0" borderId="0" xfId="1" applyNumberFormat="1" applyFont="1" applyFill="1" applyAlignment="1" applyProtection="1">
      <alignment horizontal="center"/>
      <protection locked="0"/>
    </xf>
    <xf numFmtId="0" fontId="2" fillId="0" borderId="0" xfId="1" applyFont="1" applyFill="1" applyAlignment="1" applyProtection="1">
      <alignment horizontal="center" vertical="center"/>
      <protection locked="0"/>
    </xf>
    <xf numFmtId="0" fontId="7" fillId="4" borderId="7" xfId="1" applyFont="1" applyFill="1" applyBorder="1" applyAlignment="1" applyProtection="1">
      <alignment horizontal="center" vertical="center" wrapText="1"/>
      <protection locked="0"/>
    </xf>
    <xf numFmtId="0" fontId="9" fillId="0" borderId="11" xfId="7" applyFont="1" applyFill="1" applyBorder="1" applyAlignment="1">
      <alignment horizontal="center" vertical="center"/>
    </xf>
    <xf numFmtId="0" fontId="9" fillId="0" borderId="11" xfId="1" applyFont="1" applyFill="1" applyBorder="1" applyAlignment="1" applyProtection="1">
      <alignment vertical="center"/>
      <protection locked="0"/>
    </xf>
    <xf numFmtId="0" fontId="9" fillId="0" borderId="12" xfId="1" applyFont="1" applyFill="1" applyBorder="1" applyAlignment="1" applyProtection="1">
      <alignment horizontal="center" vertical="center"/>
      <protection locked="0"/>
    </xf>
    <xf numFmtId="0" fontId="0" fillId="0" borderId="12" xfId="7" applyFont="1" applyFill="1" applyBorder="1" applyAlignment="1">
      <alignment horizontal="center" vertical="center"/>
    </xf>
    <xf numFmtId="0" fontId="2" fillId="0" borderId="13" xfId="7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 wrapText="1"/>
    </xf>
    <xf numFmtId="0" fontId="9" fillId="0" borderId="14" xfId="1" applyFont="1" applyFill="1" applyBorder="1" applyAlignment="1" applyProtection="1">
      <alignment vertical="center"/>
      <protection locked="0"/>
    </xf>
    <xf numFmtId="0" fontId="0" fillId="0" borderId="15" xfId="7" applyFont="1" applyFill="1" applyBorder="1" applyAlignment="1">
      <alignment horizontal="center" vertical="center"/>
    </xf>
    <xf numFmtId="167" fontId="9" fillId="0" borderId="13" xfId="1" applyNumberFormat="1" applyFont="1" applyFill="1" applyBorder="1" applyAlignment="1" applyProtection="1">
      <alignment vertical="center"/>
      <protection locked="0"/>
    </xf>
    <xf numFmtId="167" fontId="9" fillId="0" borderId="13" xfId="1" applyNumberFormat="1" applyFont="1" applyFill="1" applyBorder="1" applyAlignment="1" applyProtection="1">
      <alignment horizontal="right" vertical="center"/>
      <protection locked="0"/>
    </xf>
    <xf numFmtId="167" fontId="9" fillId="0" borderId="13" xfId="1" applyNumberFormat="1" applyFont="1" applyFill="1" applyBorder="1" applyAlignment="1">
      <alignment horizontal="right" vertical="center"/>
    </xf>
    <xf numFmtId="165" fontId="9" fillId="0" borderId="13" xfId="1" applyNumberFormat="1" applyFont="1" applyFill="1" applyBorder="1" applyAlignment="1" applyProtection="1">
      <alignment horizontal="center" vertical="center"/>
      <protection locked="0"/>
    </xf>
    <xf numFmtId="166" fontId="9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0" xfId="1" applyFont="1" applyFill="1" applyProtection="1">
      <protection locked="0"/>
    </xf>
    <xf numFmtId="165" fontId="9" fillId="0" borderId="0" xfId="1" applyNumberFormat="1" applyFill="1" applyBorder="1" applyAlignment="1" applyProtection="1">
      <alignment horizontal="center" vertical="center"/>
      <protection locked="0"/>
    </xf>
    <xf numFmtId="0" fontId="2" fillId="0" borderId="0" xfId="1" applyFont="1" applyFill="1" applyBorder="1" applyAlignment="1" applyProtection="1">
      <alignment horizontal="center" vertical="center"/>
      <protection locked="0"/>
    </xf>
    <xf numFmtId="165" fontId="0" fillId="0" borderId="0" xfId="2" applyNumberFormat="1" applyFont="1" applyFill="1" applyBorder="1" applyAlignment="1" applyProtection="1">
      <alignment horizontal="center" vertical="top"/>
      <protection locked="0"/>
    </xf>
    <xf numFmtId="166" fontId="14" fillId="0" borderId="11" xfId="1" applyNumberFormat="1" applyFont="1" applyFill="1" applyBorder="1" applyAlignment="1" applyProtection="1">
      <alignment horizontal="center" vertical="center"/>
      <protection locked="0"/>
    </xf>
    <xf numFmtId="166" fontId="9" fillId="0" borderId="11" xfId="1" applyNumberFormat="1" applyFont="1" applyFill="1" applyBorder="1" applyAlignment="1" applyProtection="1">
      <alignment horizontal="center" vertical="center"/>
      <protection locked="0"/>
    </xf>
    <xf numFmtId="166" fontId="9" fillId="0" borderId="14" xfId="1" applyNumberFormat="1" applyFont="1" applyFill="1" applyBorder="1" applyAlignment="1" applyProtection="1">
      <alignment horizontal="center" vertical="center"/>
      <protection locked="0"/>
    </xf>
    <xf numFmtId="165" fontId="9" fillId="0" borderId="0" xfId="1" applyNumberFormat="1" applyFont="1" applyFill="1" applyBorder="1" applyAlignment="1" applyProtection="1">
      <alignment horizontal="center"/>
      <protection locked="0"/>
    </xf>
    <xf numFmtId="165" fontId="9" fillId="0" borderId="0" xfId="1" applyNumberForma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13" fillId="0" borderId="12" xfId="7" applyFont="1" applyFill="1" applyBorder="1" applyAlignment="1">
      <alignment horizontal="center" vertical="center"/>
    </xf>
    <xf numFmtId="0" fontId="13" fillId="0" borderId="15" xfId="7" applyFont="1" applyFill="1" applyBorder="1" applyAlignment="1">
      <alignment horizontal="center" vertical="center"/>
    </xf>
    <xf numFmtId="0" fontId="13" fillId="0" borderId="12" xfId="7" applyFont="1" applyFill="1" applyBorder="1" applyAlignment="1">
      <alignment horizontal="center" vertical="top"/>
    </xf>
    <xf numFmtId="0" fontId="2" fillId="0" borderId="9" xfId="7" applyFont="1" applyFill="1" applyBorder="1" applyAlignment="1">
      <alignment horizontal="center" vertical="top"/>
    </xf>
    <xf numFmtId="0" fontId="2" fillId="0" borderId="9" xfId="7" applyFont="1" applyFill="1" applyBorder="1" applyAlignment="1">
      <alignment horizontal="justify" vertical="top" wrapText="1"/>
    </xf>
    <xf numFmtId="0" fontId="9" fillId="0" borderId="11" xfId="7" applyFont="1" applyFill="1" applyBorder="1" applyAlignment="1">
      <alignment horizontal="center" vertical="top"/>
    </xf>
    <xf numFmtId="0" fontId="9" fillId="0" borderId="12" xfId="1" applyFont="1" applyFill="1" applyBorder="1" applyAlignment="1" applyProtection="1">
      <alignment horizontal="center" vertical="top"/>
      <protection locked="0"/>
    </xf>
    <xf numFmtId="167" fontId="9" fillId="0" borderId="9" xfId="1" applyNumberFormat="1" applyFont="1" applyFill="1" applyBorder="1" applyAlignment="1" applyProtection="1">
      <alignment vertical="top"/>
      <protection locked="0"/>
    </xf>
    <xf numFmtId="167" fontId="9" fillId="0" borderId="9" xfId="1" applyNumberFormat="1" applyFont="1" applyFill="1" applyBorder="1" applyAlignment="1" applyProtection="1">
      <alignment horizontal="right" vertical="top"/>
      <protection locked="0"/>
    </xf>
    <xf numFmtId="167" fontId="9" fillId="0" borderId="9" xfId="1" applyNumberFormat="1" applyFont="1" applyFill="1" applyBorder="1" applyAlignment="1">
      <alignment horizontal="right" vertical="top"/>
    </xf>
    <xf numFmtId="165" fontId="9" fillId="0" borderId="9" xfId="1" applyNumberFormat="1" applyFont="1" applyFill="1" applyBorder="1" applyAlignment="1" applyProtection="1">
      <alignment horizontal="center" vertical="top"/>
      <protection locked="0"/>
    </xf>
    <xf numFmtId="166" fontId="14" fillId="0" borderId="9" xfId="1" applyNumberFormat="1" applyFont="1" applyFill="1" applyBorder="1" applyAlignment="1" applyProtection="1">
      <alignment horizontal="center" vertical="top"/>
      <protection locked="0"/>
    </xf>
    <xf numFmtId="166" fontId="14" fillId="0" borderId="11" xfId="1" applyNumberFormat="1" applyFont="1" applyFill="1" applyBorder="1" applyAlignment="1" applyProtection="1">
      <alignment horizontal="center"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0" fillId="0" borderId="9" xfId="7" applyFont="1" applyFill="1" applyBorder="1" applyAlignment="1">
      <alignment horizontal="left" vertical="top"/>
    </xf>
    <xf numFmtId="0" fontId="9" fillId="0" borderId="11" xfId="1" applyFont="1" applyFill="1" applyBorder="1" applyAlignment="1" applyProtection="1">
      <alignment vertical="top"/>
      <protection locked="0"/>
    </xf>
    <xf numFmtId="0" fontId="0" fillId="0" borderId="12" xfId="7" applyFont="1" applyFill="1" applyBorder="1" applyAlignment="1">
      <alignment horizontal="center" vertical="top" wrapText="1"/>
    </xf>
    <xf numFmtId="167" fontId="14" fillId="0" borderId="9" xfId="1" applyNumberFormat="1" applyFont="1" applyFill="1" applyBorder="1" applyAlignment="1" applyProtection="1">
      <alignment horizontal="right" vertical="top"/>
      <protection locked="0"/>
    </xf>
    <xf numFmtId="166" fontId="9" fillId="0" borderId="9" xfId="1" applyNumberFormat="1" applyFont="1" applyFill="1" applyBorder="1" applyAlignment="1" applyProtection="1">
      <alignment horizontal="center" vertical="top"/>
      <protection locked="0"/>
    </xf>
    <xf numFmtId="166" fontId="9" fillId="0" borderId="11" xfId="1" applyNumberFormat="1" applyFont="1" applyFill="1" applyBorder="1" applyAlignment="1" applyProtection="1">
      <alignment horizontal="center" vertical="top"/>
      <protection locked="0"/>
    </xf>
    <xf numFmtId="0" fontId="0" fillId="0" borderId="9" xfId="0" applyFont="1" applyFill="1" applyBorder="1" applyAlignment="1">
      <alignment vertical="top" wrapText="1"/>
    </xf>
    <xf numFmtId="0" fontId="0" fillId="0" borderId="9" xfId="7" applyFont="1" applyFill="1" applyBorder="1" applyAlignment="1">
      <alignment horizontal="justify" vertical="top" wrapText="1"/>
    </xf>
    <xf numFmtId="1" fontId="14" fillId="0" borderId="11" xfId="1" applyNumberFormat="1" applyFont="1" applyFill="1" applyBorder="1" applyAlignment="1" applyProtection="1">
      <alignment horizontal="center" vertical="top"/>
      <protection locked="0"/>
    </xf>
    <xf numFmtId="0" fontId="0" fillId="0" borderId="12" xfId="7" applyFont="1" applyFill="1" applyBorder="1" applyAlignment="1">
      <alignment horizontal="center" vertical="top"/>
    </xf>
    <xf numFmtId="0" fontId="2" fillId="0" borderId="9" xfId="7" applyFont="1" applyFill="1" applyBorder="1" applyAlignment="1">
      <alignment horizontal="left" vertical="top" wrapText="1"/>
    </xf>
    <xf numFmtId="0" fontId="9" fillId="0" borderId="0" xfId="1" applyFont="1" applyFill="1" applyAlignment="1" applyProtection="1">
      <alignment vertical="top"/>
      <protection locked="0"/>
    </xf>
    <xf numFmtId="0" fontId="15" fillId="0" borderId="9" xfId="0" applyFont="1" applyFill="1" applyBorder="1" applyAlignment="1">
      <alignment vertical="top" wrapText="1"/>
    </xf>
    <xf numFmtId="0" fontId="9" fillId="0" borderId="12" xfId="7" applyFont="1" applyFill="1" applyBorder="1" applyAlignment="1">
      <alignment horizontal="center" vertical="top"/>
    </xf>
    <xf numFmtId="0" fontId="0" fillId="0" borderId="9" xfId="7" applyFont="1" applyFill="1" applyBorder="1" applyAlignment="1">
      <alignment horizontal="left" vertical="top" wrapText="1"/>
    </xf>
    <xf numFmtId="0" fontId="0" fillId="0" borderId="12" xfId="1" applyFont="1" applyFill="1" applyBorder="1" applyAlignment="1" applyProtection="1">
      <alignment horizontal="center" vertical="top"/>
      <protection locked="0"/>
    </xf>
    <xf numFmtId="165" fontId="9" fillId="0" borderId="9" xfId="2" applyNumberFormat="1" applyFont="1" applyFill="1" applyBorder="1" applyAlignment="1" applyProtection="1">
      <alignment horizontal="center" vertical="top"/>
      <protection locked="0"/>
    </xf>
    <xf numFmtId="165" fontId="9" fillId="0" borderId="11" xfId="2" applyNumberFormat="1" applyFont="1" applyFill="1" applyBorder="1" applyAlignment="1" applyProtection="1">
      <alignment horizontal="center" vertical="top"/>
      <protection locked="0"/>
    </xf>
    <xf numFmtId="0" fontId="9" fillId="0" borderId="12" xfId="7" applyFont="1" applyFill="1" applyBorder="1" applyAlignment="1">
      <alignment horizontal="center" vertical="top" wrapText="1"/>
    </xf>
    <xf numFmtId="0" fontId="9" fillId="0" borderId="9" xfId="1" applyFont="1" applyFill="1" applyBorder="1" applyAlignment="1" applyProtection="1">
      <alignment horizontal="center" vertical="top"/>
      <protection locked="0"/>
    </xf>
    <xf numFmtId="165" fontId="9" fillId="0" borderId="11" xfId="1" applyNumberFormat="1" applyFont="1" applyFill="1" applyBorder="1" applyAlignment="1" applyProtection="1">
      <alignment horizontal="center" vertical="top"/>
      <protection locked="0"/>
    </xf>
    <xf numFmtId="167" fontId="14" fillId="0" borderId="9" xfId="1" applyNumberFormat="1" applyFont="1" applyFill="1" applyBorder="1" applyAlignment="1" applyProtection="1">
      <alignment vertical="top"/>
      <protection locked="0"/>
    </xf>
    <xf numFmtId="0" fontId="13" fillId="0" borderId="15" xfId="7" applyFont="1" applyFill="1" applyBorder="1" applyAlignment="1">
      <alignment horizontal="center" vertical="top"/>
    </xf>
    <xf numFmtId="0" fontId="2" fillId="0" borderId="13" xfId="7" applyFont="1" applyFill="1" applyBorder="1" applyAlignment="1">
      <alignment horizontal="center" vertical="top"/>
    </xf>
    <xf numFmtId="0" fontId="15" fillId="0" borderId="13" xfId="0" applyFont="1" applyFill="1" applyBorder="1" applyAlignment="1">
      <alignment vertical="top" wrapText="1"/>
    </xf>
    <xf numFmtId="0" fontId="9" fillId="0" borderId="14" xfId="1" applyFont="1" applyFill="1" applyBorder="1" applyAlignment="1" applyProtection="1">
      <alignment vertical="top"/>
      <protection locked="0"/>
    </xf>
    <xf numFmtId="0" fontId="0" fillId="0" borderId="15" xfId="7" applyFont="1" applyFill="1" applyBorder="1" applyAlignment="1">
      <alignment horizontal="center" vertical="top"/>
    </xf>
    <xf numFmtId="167" fontId="9" fillId="0" borderId="13" xfId="1" applyNumberFormat="1" applyFont="1" applyFill="1" applyBorder="1" applyAlignment="1" applyProtection="1">
      <alignment vertical="top"/>
      <protection locked="0"/>
    </xf>
    <xf numFmtId="167" fontId="9" fillId="0" borderId="13" xfId="1" applyNumberFormat="1" applyFont="1" applyFill="1" applyBorder="1" applyAlignment="1" applyProtection="1">
      <alignment horizontal="right" vertical="top"/>
      <protection locked="0"/>
    </xf>
    <xf numFmtId="167" fontId="9" fillId="0" borderId="13" xfId="1" applyNumberFormat="1" applyFont="1" applyFill="1" applyBorder="1" applyAlignment="1">
      <alignment horizontal="right" vertical="top"/>
    </xf>
    <xf numFmtId="0" fontId="9" fillId="0" borderId="13" xfId="1" applyFont="1" applyFill="1" applyBorder="1" applyAlignment="1" applyProtection="1">
      <alignment horizontal="center" vertical="top"/>
      <protection locked="0"/>
    </xf>
    <xf numFmtId="165" fontId="9" fillId="0" borderId="13" xfId="1" applyNumberFormat="1" applyFont="1" applyFill="1" applyBorder="1" applyAlignment="1" applyProtection="1">
      <alignment horizontal="center" vertical="top"/>
      <protection locked="0"/>
    </xf>
    <xf numFmtId="165" fontId="9" fillId="0" borderId="14" xfId="1" applyNumberFormat="1" applyFont="1" applyFill="1" applyBorder="1" applyAlignment="1" applyProtection="1">
      <alignment horizontal="center" vertical="top"/>
      <protection locked="0"/>
    </xf>
    <xf numFmtId="0" fontId="7" fillId="2" borderId="1" xfId="1" applyFont="1" applyFill="1" applyBorder="1" applyAlignment="1" applyProtection="1">
      <alignment horizontal="center" vertical="center" wrapText="1"/>
      <protection locked="0"/>
    </xf>
    <xf numFmtId="0" fontId="7" fillId="2" borderId="5" xfId="1" applyFont="1" applyFill="1" applyBorder="1" applyAlignment="1" applyProtection="1">
      <alignment horizontal="center" vertical="center" wrapText="1"/>
      <protection locked="0"/>
    </xf>
    <xf numFmtId="0" fontId="7" fillId="4" borderId="1" xfId="1" applyFont="1" applyFill="1" applyBorder="1" applyAlignment="1" applyProtection="1">
      <alignment horizontal="center" vertical="center" wrapText="1"/>
      <protection locked="0"/>
    </xf>
    <xf numFmtId="0" fontId="7" fillId="4" borderId="5" xfId="1" applyFont="1" applyFill="1" applyBorder="1" applyAlignment="1" applyProtection="1">
      <alignment horizontal="center" vertical="center" wrapText="1"/>
      <protection locked="0"/>
    </xf>
    <xf numFmtId="0" fontId="7" fillId="4" borderId="3" xfId="1" applyFont="1" applyFill="1" applyBorder="1" applyAlignment="1" applyProtection="1">
      <alignment horizontal="center" vertical="center" wrapText="1"/>
      <protection locked="0"/>
    </xf>
    <xf numFmtId="0" fontId="7" fillId="4" borderId="7" xfId="1" applyFont="1" applyFill="1" applyBorder="1" applyAlignment="1" applyProtection="1">
      <alignment horizontal="center" vertical="center" wrapText="1"/>
      <protection locked="0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" fillId="0" borderId="0" xfId="1" applyFont="1" applyFill="1" applyAlignment="1" applyProtection="1">
      <alignment horizontal="center" vertical="center"/>
      <protection locked="0"/>
    </xf>
    <xf numFmtId="0" fontId="7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0" xfId="1" applyFont="1" applyFill="1" applyBorder="1" applyAlignment="1" applyProtection="1">
      <alignment horizontal="center" vertical="center" wrapText="1"/>
      <protection locked="0"/>
    </xf>
  </cellXfs>
  <cellStyles count="8">
    <cellStyle name="Excel Built-in Normal" xfId="1"/>
    <cellStyle name="Millares" xfId="2" builtinId="3"/>
    <cellStyle name="Millares 2" xfId="3"/>
    <cellStyle name="Normal" xfId="0" builtinId="0"/>
    <cellStyle name="Normal 19" xfId="4"/>
    <cellStyle name="Normal 2" xfId="5"/>
    <cellStyle name="Normal 3" xfId="6"/>
    <cellStyle name="Normal 5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7030A0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28A659"/>
      <rgbColor rgb="00003300"/>
      <rgbColor rgb="00333300"/>
      <rgbColor rgb="00993300"/>
      <rgbColor rgb="00993366"/>
      <rgbColor rgb="001F497D"/>
      <rgbColor rgb="00333333"/>
    </indexedColors>
    <mruColors>
      <color rgb="FF33CCFF"/>
      <color rgb="FF333333"/>
      <color rgb="FF621132"/>
      <color rgb="FFB09A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173037</xdr:colOff>
      <xdr:row>0</xdr:row>
      <xdr:rowOff>1</xdr:rowOff>
    </xdr:from>
    <xdr:to>
      <xdr:col>2</xdr:col>
      <xdr:colOff>714375</xdr:colOff>
      <xdr:row>5</xdr:row>
      <xdr:rowOff>25400</xdr:rowOff>
    </xdr:to>
    <xdr:pic>
      <xdr:nvPicPr>
        <xdr:cNvPr id="3" name="Picture 1" descr="Logo_Consejo_Judicatura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73037" y="1"/>
          <a:ext cx="2339182" cy="930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215370</xdr:colOff>
      <xdr:row>0</xdr:row>
      <xdr:rowOff>31751</xdr:rowOff>
    </xdr:from>
    <xdr:to>
      <xdr:col>2</xdr:col>
      <xdr:colOff>756708</xdr:colOff>
      <xdr:row>5</xdr:row>
      <xdr:rowOff>57150</xdr:rowOff>
    </xdr:to>
    <xdr:pic>
      <xdr:nvPicPr>
        <xdr:cNvPr id="2" name="Picture 1" descr="Logo_Consejo_Judicatura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5370" y="31751"/>
          <a:ext cx="2255838" cy="914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tabSelected="1" zoomScale="90" zoomScaleNormal="90" zoomScaleSheetLayoutView="90" workbookViewId="0">
      <selection activeCell="S39" sqref="S39"/>
    </sheetView>
  </sheetViews>
  <sheetFormatPr baseColWidth="10" defaultColWidth="11.42578125" defaultRowHeight="12.75" x14ac:dyDescent="0.2"/>
  <cols>
    <col min="1" max="1" width="10.85546875" style="110" customWidth="1"/>
    <col min="2" max="2" width="14.85546875" style="33" customWidth="1"/>
    <col min="3" max="3" width="62.42578125" style="34" customWidth="1"/>
    <col min="4" max="4" width="1.7109375" style="34" customWidth="1"/>
    <col min="5" max="5" width="21.28515625" style="26" bestFit="1" customWidth="1"/>
    <col min="6" max="6" width="16.28515625" style="44" customWidth="1"/>
    <col min="7" max="7" width="14.28515625" style="44" customWidth="1"/>
    <col min="8" max="8" width="14" style="45" customWidth="1"/>
    <col min="9" max="9" width="10.42578125" style="30" customWidth="1"/>
    <col min="10" max="10" width="19.140625" style="47" bestFit="1" customWidth="1"/>
    <col min="11" max="12" width="19.140625" style="48" bestFit="1" customWidth="1"/>
    <col min="13" max="13" width="17.28515625" style="32" customWidth="1"/>
    <col min="14" max="14" width="16.140625" style="32" customWidth="1"/>
    <col min="15" max="15" width="13.42578125" style="46" customWidth="1"/>
    <col min="16" max="16" width="12" style="46" customWidth="1"/>
    <col min="17" max="17" width="12.42578125" style="109" bestFit="1" customWidth="1"/>
    <col min="18" max="16384" width="11.42578125" style="1"/>
  </cols>
  <sheetData>
    <row r="1" spans="1:17" x14ac:dyDescent="0.2">
      <c r="C1" s="166" t="s">
        <v>0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</row>
    <row r="2" spans="1:17" x14ac:dyDescent="0.2"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35"/>
      <c r="P2" s="35"/>
      <c r="Q2" s="102"/>
    </row>
    <row r="3" spans="1:17" ht="15" customHeight="1" x14ac:dyDescent="0.2">
      <c r="C3" s="166" t="s">
        <v>104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</row>
    <row r="4" spans="1:17" ht="15" customHeight="1" x14ac:dyDescent="0.2">
      <c r="C4" s="36"/>
      <c r="D4" s="36"/>
      <c r="E4" s="36"/>
      <c r="F4" s="36"/>
      <c r="G4" s="36"/>
      <c r="H4" s="36"/>
      <c r="I4" s="36"/>
      <c r="J4" s="29"/>
      <c r="K4" s="29"/>
      <c r="L4" s="29"/>
      <c r="M4" s="36"/>
      <c r="N4" s="36"/>
      <c r="O4" s="36"/>
      <c r="P4" s="36"/>
      <c r="Q4" s="103"/>
    </row>
    <row r="5" spans="1:17" ht="15" customHeight="1" x14ac:dyDescent="0.2">
      <c r="C5" s="25" t="s">
        <v>41</v>
      </c>
      <c r="D5" s="36"/>
      <c r="E5" s="36"/>
      <c r="F5" s="36"/>
      <c r="G5" s="36"/>
      <c r="H5" s="36"/>
      <c r="I5" s="36"/>
      <c r="J5" s="29"/>
      <c r="K5" s="29"/>
      <c r="L5" s="29"/>
      <c r="N5" s="36"/>
      <c r="O5" s="36"/>
      <c r="P5" s="36"/>
      <c r="Q5" s="103"/>
    </row>
    <row r="6" spans="1:17" ht="12.75" customHeight="1" x14ac:dyDescent="0.2">
      <c r="C6" s="37"/>
      <c r="D6" s="37"/>
      <c r="F6" s="38"/>
      <c r="G6" s="38"/>
      <c r="H6" s="39"/>
      <c r="I6" s="40"/>
      <c r="J6" s="41"/>
      <c r="K6" s="42"/>
      <c r="L6" s="42"/>
      <c r="O6" s="35"/>
      <c r="P6" s="35"/>
      <c r="Q6" s="102"/>
    </row>
    <row r="7" spans="1:17" ht="22.5" customHeight="1" x14ac:dyDescent="0.2">
      <c r="A7" s="158" t="s">
        <v>37</v>
      </c>
      <c r="B7" s="160" t="s">
        <v>49</v>
      </c>
      <c r="C7" s="50" t="s">
        <v>16</v>
      </c>
      <c r="D7" s="162" t="s">
        <v>12</v>
      </c>
      <c r="E7" s="162"/>
      <c r="F7" s="162" t="s">
        <v>1</v>
      </c>
      <c r="G7" s="162"/>
      <c r="H7" s="162"/>
      <c r="I7" s="162"/>
      <c r="J7" s="164" t="s">
        <v>13</v>
      </c>
      <c r="K7" s="164" t="s">
        <v>14</v>
      </c>
      <c r="L7" s="164" t="s">
        <v>15</v>
      </c>
      <c r="M7" s="162" t="s">
        <v>2</v>
      </c>
      <c r="N7" s="162"/>
      <c r="O7" s="162"/>
      <c r="P7" s="162"/>
      <c r="Q7" s="167"/>
    </row>
    <row r="8" spans="1:17" ht="45" customHeight="1" thickBot="1" x14ac:dyDescent="0.25">
      <c r="A8" s="159"/>
      <c r="B8" s="161"/>
      <c r="C8" s="51" t="s">
        <v>3</v>
      </c>
      <c r="D8" s="163"/>
      <c r="E8" s="163"/>
      <c r="F8" s="52" t="s">
        <v>40</v>
      </c>
      <c r="G8" s="52" t="s">
        <v>11</v>
      </c>
      <c r="H8" s="53" t="s">
        <v>4</v>
      </c>
      <c r="I8" s="53" t="s">
        <v>10</v>
      </c>
      <c r="J8" s="165"/>
      <c r="K8" s="165"/>
      <c r="L8" s="165"/>
      <c r="M8" s="53" t="s">
        <v>5</v>
      </c>
      <c r="N8" s="53" t="s">
        <v>6</v>
      </c>
      <c r="O8" s="53" t="s">
        <v>17</v>
      </c>
      <c r="P8" s="53" t="s">
        <v>18</v>
      </c>
      <c r="Q8" s="54" t="s">
        <v>7</v>
      </c>
    </row>
    <row r="9" spans="1:17" s="4" customFormat="1" ht="21.95" customHeight="1" x14ac:dyDescent="0.25">
      <c r="A9" s="49"/>
      <c r="B9" s="55"/>
      <c r="C9" s="168" t="s">
        <v>19</v>
      </c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</row>
    <row r="10" spans="1:17" s="2" customFormat="1" ht="21" customHeight="1" x14ac:dyDescent="0.2">
      <c r="A10" s="56"/>
      <c r="B10" s="57"/>
      <c r="C10" s="58" t="s">
        <v>34</v>
      </c>
      <c r="D10" s="59"/>
      <c r="E10" s="60"/>
      <c r="F10" s="61"/>
      <c r="G10" s="61"/>
      <c r="H10" s="62"/>
      <c r="I10" s="62"/>
      <c r="J10" s="63">
        <f>SUM(J14:J57)</f>
        <v>1194343511.97</v>
      </c>
      <c r="K10" s="63">
        <f>SUM(K14:K57)</f>
        <v>1261695876.1300001</v>
      </c>
      <c r="L10" s="63">
        <f>SUM(L14:L57)</f>
        <v>479987472.99000001</v>
      </c>
      <c r="M10" s="64"/>
      <c r="N10" s="65"/>
      <c r="O10" s="66"/>
      <c r="P10" s="66"/>
      <c r="Q10" s="66"/>
    </row>
    <row r="11" spans="1:17" s="3" customFormat="1" ht="12.75" customHeight="1" x14ac:dyDescent="0.2">
      <c r="A11" s="28"/>
      <c r="B11" s="5"/>
      <c r="C11" s="7"/>
      <c r="D11" s="7"/>
      <c r="E11" s="26"/>
      <c r="F11" s="8"/>
      <c r="G11" s="8"/>
      <c r="H11" s="9"/>
      <c r="I11" s="9"/>
      <c r="J11" s="10"/>
      <c r="K11" s="78"/>
      <c r="L11" s="11"/>
      <c r="M11" s="6"/>
      <c r="N11" s="12"/>
      <c r="O11" s="13"/>
      <c r="P11" s="13"/>
      <c r="Q11" s="104"/>
    </row>
    <row r="12" spans="1:17" s="23" customFormat="1" ht="15" customHeight="1" x14ac:dyDescent="0.2">
      <c r="A12" s="28"/>
      <c r="B12" s="15"/>
      <c r="C12" s="14" t="s">
        <v>101</v>
      </c>
      <c r="D12" s="16"/>
      <c r="E12" s="27"/>
      <c r="F12" s="17"/>
      <c r="G12" s="17"/>
      <c r="H12" s="18"/>
      <c r="I12" s="18"/>
      <c r="J12" s="31"/>
      <c r="K12" s="31"/>
      <c r="L12" s="31"/>
      <c r="M12" s="31"/>
      <c r="N12" s="21"/>
      <c r="O12" s="22"/>
      <c r="P12" s="22"/>
      <c r="Q12" s="22"/>
    </row>
    <row r="13" spans="1:17" s="24" customFormat="1" ht="12.75" customHeight="1" x14ac:dyDescent="0.2">
      <c r="A13" s="28"/>
      <c r="B13" s="15"/>
      <c r="C13" s="14"/>
      <c r="D13" s="16"/>
      <c r="E13" s="27"/>
      <c r="F13" s="17"/>
      <c r="G13" s="17"/>
      <c r="H13" s="18"/>
      <c r="I13" s="18"/>
      <c r="J13" s="19"/>
      <c r="K13" s="20"/>
      <c r="L13" s="20"/>
      <c r="M13" s="21"/>
      <c r="N13" s="21"/>
      <c r="O13" s="22"/>
      <c r="P13" s="22"/>
      <c r="Q13" s="22"/>
    </row>
    <row r="14" spans="1:17" s="124" customFormat="1" ht="25.5" x14ac:dyDescent="0.2">
      <c r="A14" s="113" t="s">
        <v>9</v>
      </c>
      <c r="B14" s="114">
        <v>16.100000000000001</v>
      </c>
      <c r="C14" s="115" t="s">
        <v>42</v>
      </c>
      <c r="D14" s="116"/>
      <c r="E14" s="117"/>
      <c r="F14" s="118"/>
      <c r="G14" s="118"/>
      <c r="H14" s="119"/>
      <c r="I14" s="119"/>
      <c r="J14" s="120">
        <v>142862653.69999999</v>
      </c>
      <c r="K14" s="120">
        <v>153247898.86000001</v>
      </c>
      <c r="L14" s="120">
        <v>63811018.920000002</v>
      </c>
      <c r="M14" s="121" t="s">
        <v>8</v>
      </c>
      <c r="N14" s="121" t="s">
        <v>8</v>
      </c>
      <c r="O14" s="122">
        <v>7645</v>
      </c>
      <c r="P14" s="122">
        <v>7055</v>
      </c>
      <c r="Q14" s="123">
        <f>SUM(O14:P14)</f>
        <v>14700</v>
      </c>
    </row>
    <row r="15" spans="1:17" s="124" customFormat="1" ht="15" customHeight="1" x14ac:dyDescent="0.2">
      <c r="A15" s="113"/>
      <c r="B15" s="114"/>
      <c r="C15" s="125" t="s">
        <v>53</v>
      </c>
      <c r="D15" s="126"/>
      <c r="E15" s="127" t="s">
        <v>22</v>
      </c>
      <c r="F15" s="118">
        <v>2600</v>
      </c>
      <c r="G15" s="118">
        <v>2600</v>
      </c>
      <c r="H15" s="128">
        <v>1313</v>
      </c>
      <c r="I15" s="119">
        <f>SUM(H15)/G15*100</f>
        <v>50.5</v>
      </c>
      <c r="J15" s="120"/>
      <c r="K15" s="120"/>
      <c r="L15" s="120"/>
      <c r="M15" s="121"/>
      <c r="N15" s="121"/>
      <c r="O15" s="129"/>
      <c r="P15" s="129"/>
      <c r="Q15" s="130"/>
    </row>
    <row r="16" spans="1:17" s="124" customFormat="1" ht="15" customHeight="1" x14ac:dyDescent="0.2">
      <c r="A16" s="113"/>
      <c r="B16" s="114"/>
      <c r="C16" s="131" t="s">
        <v>52</v>
      </c>
      <c r="D16" s="126"/>
      <c r="E16" s="127" t="s">
        <v>51</v>
      </c>
      <c r="F16" s="118">
        <v>990</v>
      </c>
      <c r="G16" s="118">
        <v>990</v>
      </c>
      <c r="H16" s="128">
        <v>437</v>
      </c>
      <c r="I16" s="119">
        <f>SUM(H16)/G16*100</f>
        <v>44.141414141414145</v>
      </c>
      <c r="J16" s="120"/>
      <c r="K16" s="120"/>
      <c r="L16" s="120"/>
      <c r="M16" s="121"/>
      <c r="N16" s="121"/>
      <c r="O16" s="129"/>
      <c r="P16" s="129"/>
      <c r="Q16" s="130"/>
    </row>
    <row r="17" spans="1:17" s="124" customFormat="1" ht="15" customHeight="1" x14ac:dyDescent="0.2">
      <c r="A17" s="113"/>
      <c r="B17" s="114"/>
      <c r="C17" s="132" t="s">
        <v>94</v>
      </c>
      <c r="D17" s="126"/>
      <c r="E17" s="127" t="s">
        <v>54</v>
      </c>
      <c r="F17" s="118">
        <v>730</v>
      </c>
      <c r="G17" s="118">
        <v>730</v>
      </c>
      <c r="H17" s="128">
        <v>272</v>
      </c>
      <c r="I17" s="119">
        <f>SUM(H17)/G17*100</f>
        <v>37.260273972602739</v>
      </c>
      <c r="J17" s="120"/>
      <c r="K17" s="120"/>
      <c r="L17" s="120"/>
      <c r="M17" s="121"/>
      <c r="N17" s="121"/>
      <c r="O17" s="129"/>
      <c r="P17" s="129"/>
      <c r="Q17" s="133"/>
    </row>
    <row r="18" spans="1:17" s="124" customFormat="1" ht="15" customHeight="1" x14ac:dyDescent="0.2">
      <c r="A18" s="113"/>
      <c r="B18" s="114"/>
      <c r="C18" s="131" t="s">
        <v>95</v>
      </c>
      <c r="D18" s="126"/>
      <c r="E18" s="134" t="s">
        <v>57</v>
      </c>
      <c r="F18" s="118">
        <v>1700</v>
      </c>
      <c r="G18" s="118">
        <v>1700</v>
      </c>
      <c r="H18" s="128">
        <v>1020</v>
      </c>
      <c r="I18" s="119">
        <f>SUM(H18)/G18*100</f>
        <v>60</v>
      </c>
      <c r="J18" s="120"/>
      <c r="K18" s="120"/>
      <c r="L18" s="120"/>
      <c r="M18" s="121"/>
      <c r="N18" s="121"/>
      <c r="O18" s="129"/>
      <c r="P18" s="129"/>
      <c r="Q18" s="130"/>
    </row>
    <row r="19" spans="1:17" s="124" customFormat="1" x14ac:dyDescent="0.2">
      <c r="A19" s="113"/>
      <c r="B19" s="114"/>
      <c r="C19" s="131" t="s">
        <v>55</v>
      </c>
      <c r="D19" s="126"/>
      <c r="E19" s="134" t="s">
        <v>20</v>
      </c>
      <c r="F19" s="118">
        <v>395</v>
      </c>
      <c r="G19" s="118">
        <v>395</v>
      </c>
      <c r="H19" s="128">
        <v>123</v>
      </c>
      <c r="I19" s="119">
        <f t="shared" ref="I19:I24" si="0">SUM(H19)/G19*100</f>
        <v>31.139240506329113</v>
      </c>
      <c r="J19" s="120"/>
      <c r="K19" s="120"/>
      <c r="L19" s="120"/>
      <c r="M19" s="121"/>
      <c r="N19" s="121"/>
      <c r="O19" s="129"/>
      <c r="P19" s="129"/>
      <c r="Q19" s="130"/>
    </row>
    <row r="20" spans="1:17" s="124" customFormat="1" ht="15" customHeight="1" x14ac:dyDescent="0.2">
      <c r="A20" s="113"/>
      <c r="B20" s="114"/>
      <c r="C20" s="131" t="s">
        <v>56</v>
      </c>
      <c r="D20" s="126"/>
      <c r="E20" s="134" t="s">
        <v>21</v>
      </c>
      <c r="F20" s="118">
        <v>30</v>
      </c>
      <c r="G20" s="118">
        <v>30</v>
      </c>
      <c r="H20" s="128">
        <v>15</v>
      </c>
      <c r="I20" s="119">
        <f t="shared" si="0"/>
        <v>50</v>
      </c>
      <c r="J20" s="120"/>
      <c r="K20" s="120"/>
      <c r="L20" s="120"/>
      <c r="M20" s="121"/>
      <c r="N20" s="121"/>
      <c r="O20" s="129"/>
      <c r="P20" s="129"/>
      <c r="Q20" s="130"/>
    </row>
    <row r="21" spans="1:17" s="124" customFormat="1" ht="15" customHeight="1" x14ac:dyDescent="0.2">
      <c r="A21" s="113"/>
      <c r="B21" s="114"/>
      <c r="C21" s="131" t="s">
        <v>96</v>
      </c>
      <c r="D21" s="126"/>
      <c r="E21" s="134" t="s">
        <v>31</v>
      </c>
      <c r="F21" s="118">
        <v>85</v>
      </c>
      <c r="G21" s="118">
        <v>85</v>
      </c>
      <c r="H21" s="128">
        <v>29</v>
      </c>
      <c r="I21" s="119">
        <f t="shared" si="0"/>
        <v>34.117647058823529</v>
      </c>
      <c r="J21" s="120"/>
      <c r="K21" s="120"/>
      <c r="L21" s="120"/>
      <c r="M21" s="121"/>
      <c r="N21" s="121"/>
      <c r="O21" s="129"/>
      <c r="P21" s="129"/>
      <c r="Q21" s="130"/>
    </row>
    <row r="22" spans="1:17" s="124" customFormat="1" ht="15" customHeight="1" x14ac:dyDescent="0.2">
      <c r="A22" s="113"/>
      <c r="B22" s="114"/>
      <c r="C22" s="131" t="s">
        <v>97</v>
      </c>
      <c r="D22" s="126"/>
      <c r="E22" s="134" t="s">
        <v>39</v>
      </c>
      <c r="F22" s="118">
        <v>51</v>
      </c>
      <c r="G22" s="118">
        <v>51</v>
      </c>
      <c r="H22" s="128">
        <v>21</v>
      </c>
      <c r="I22" s="119">
        <f>SUM(H22)/G22*100</f>
        <v>41.17647058823529</v>
      </c>
      <c r="J22" s="120"/>
      <c r="K22" s="120"/>
      <c r="L22" s="120"/>
      <c r="M22" s="121"/>
      <c r="N22" s="121"/>
      <c r="O22" s="129"/>
      <c r="P22" s="129"/>
      <c r="Q22" s="130"/>
    </row>
    <row r="23" spans="1:17" s="124" customFormat="1" ht="25.5" x14ac:dyDescent="0.2">
      <c r="A23" s="113"/>
      <c r="B23" s="114"/>
      <c r="C23" s="131" t="s">
        <v>58</v>
      </c>
      <c r="D23" s="126"/>
      <c r="E23" s="134" t="s">
        <v>59</v>
      </c>
      <c r="F23" s="118">
        <v>605</v>
      </c>
      <c r="G23" s="118">
        <v>605</v>
      </c>
      <c r="H23" s="128">
        <v>163</v>
      </c>
      <c r="I23" s="119">
        <f>SUM(H23)/G23*100</f>
        <v>26.942148760330582</v>
      </c>
      <c r="J23" s="120"/>
      <c r="K23" s="120"/>
      <c r="L23" s="120"/>
      <c r="M23" s="121"/>
      <c r="N23" s="121"/>
      <c r="O23" s="129"/>
      <c r="P23" s="129"/>
      <c r="Q23" s="130"/>
    </row>
    <row r="24" spans="1:17" s="124" customFormat="1" ht="15" customHeight="1" x14ac:dyDescent="0.2">
      <c r="A24" s="113"/>
      <c r="B24" s="114"/>
      <c r="C24" s="131" t="s">
        <v>98</v>
      </c>
      <c r="D24" s="126"/>
      <c r="E24" s="134" t="s">
        <v>35</v>
      </c>
      <c r="F24" s="118">
        <v>3255</v>
      </c>
      <c r="G24" s="118">
        <v>3255</v>
      </c>
      <c r="H24" s="128">
        <v>2939</v>
      </c>
      <c r="I24" s="119">
        <f t="shared" si="0"/>
        <v>90.29185867895545</v>
      </c>
      <c r="J24" s="120"/>
      <c r="K24" s="120"/>
      <c r="L24" s="120"/>
      <c r="M24" s="121"/>
      <c r="N24" s="121"/>
      <c r="O24" s="129"/>
      <c r="P24" s="129"/>
      <c r="Q24" s="130"/>
    </row>
    <row r="25" spans="1:17" s="136" customFormat="1" ht="15" customHeight="1" x14ac:dyDescent="0.2">
      <c r="A25" s="113" t="s">
        <v>9</v>
      </c>
      <c r="B25" s="114">
        <v>16.100000000000001</v>
      </c>
      <c r="C25" s="135" t="s">
        <v>43</v>
      </c>
      <c r="D25" s="116"/>
      <c r="E25" s="117"/>
      <c r="F25" s="118"/>
      <c r="G25" s="118"/>
      <c r="H25" s="128"/>
      <c r="I25" s="119"/>
      <c r="J25" s="120">
        <v>509962160.44</v>
      </c>
      <c r="K25" s="120">
        <v>517380217.72000003</v>
      </c>
      <c r="L25" s="120">
        <v>199423755.58000001</v>
      </c>
      <c r="M25" s="121" t="s">
        <v>8</v>
      </c>
      <c r="N25" s="121" t="s">
        <v>8</v>
      </c>
      <c r="O25" s="122">
        <v>18466</v>
      </c>
      <c r="P25" s="122">
        <v>17362</v>
      </c>
      <c r="Q25" s="123">
        <f>SUM(O25:P25)</f>
        <v>35828</v>
      </c>
    </row>
    <row r="26" spans="1:17" s="124" customFormat="1" ht="15" customHeight="1" x14ac:dyDescent="0.2">
      <c r="A26" s="113"/>
      <c r="B26" s="114"/>
      <c r="C26" s="137" t="s">
        <v>60</v>
      </c>
      <c r="D26" s="126"/>
      <c r="E26" s="138" t="s">
        <v>23</v>
      </c>
      <c r="F26" s="118">
        <v>40900</v>
      </c>
      <c r="G26" s="118">
        <v>40900</v>
      </c>
      <c r="H26" s="118">
        <v>17729</v>
      </c>
      <c r="I26" s="119">
        <f t="shared" ref="I26:I31" si="1">SUM(H26)/G26*100</f>
        <v>43.34718826405868</v>
      </c>
      <c r="J26" s="120"/>
      <c r="K26" s="120"/>
      <c r="L26" s="120"/>
      <c r="M26" s="121"/>
      <c r="N26" s="121"/>
      <c r="O26" s="129"/>
      <c r="P26" s="129"/>
      <c r="Q26" s="130">
        <f>SUM(O26:P26)</f>
        <v>0</v>
      </c>
    </row>
    <row r="27" spans="1:17" s="124" customFormat="1" ht="15" customHeight="1" x14ac:dyDescent="0.2">
      <c r="A27" s="113"/>
      <c r="B27" s="114"/>
      <c r="C27" s="139" t="s">
        <v>64</v>
      </c>
      <c r="D27" s="116"/>
      <c r="E27" s="140" t="s">
        <v>36</v>
      </c>
      <c r="F27" s="118">
        <v>600</v>
      </c>
      <c r="G27" s="118">
        <v>600</v>
      </c>
      <c r="H27" s="118">
        <v>302</v>
      </c>
      <c r="I27" s="119">
        <f>SUM(H27)/G27*100</f>
        <v>50.333333333333329</v>
      </c>
      <c r="J27" s="120"/>
      <c r="K27" s="120"/>
      <c r="L27" s="120"/>
      <c r="M27" s="121"/>
      <c r="N27" s="121"/>
      <c r="O27" s="129"/>
      <c r="P27" s="129"/>
      <c r="Q27" s="130"/>
    </row>
    <row r="28" spans="1:17" s="124" customFormat="1" ht="15" customHeight="1" x14ac:dyDescent="0.2">
      <c r="A28" s="113"/>
      <c r="B28" s="114"/>
      <c r="C28" s="131" t="s">
        <v>38</v>
      </c>
      <c r="D28" s="126"/>
      <c r="E28" s="134" t="s">
        <v>24</v>
      </c>
      <c r="F28" s="118">
        <v>23200</v>
      </c>
      <c r="G28" s="118">
        <v>23200</v>
      </c>
      <c r="H28" s="118">
        <v>12254</v>
      </c>
      <c r="I28" s="119">
        <f>SUM(H28)/G28*100</f>
        <v>52.818965517241381</v>
      </c>
      <c r="J28" s="120"/>
      <c r="K28" s="120"/>
      <c r="L28" s="120"/>
      <c r="M28" s="121"/>
      <c r="N28" s="121"/>
      <c r="O28" s="141"/>
      <c r="P28" s="141"/>
      <c r="Q28" s="142"/>
    </row>
    <row r="29" spans="1:17" s="124" customFormat="1" ht="15" customHeight="1" x14ac:dyDescent="0.2">
      <c r="A29" s="113"/>
      <c r="B29" s="114"/>
      <c r="C29" s="139" t="s">
        <v>63</v>
      </c>
      <c r="D29" s="116"/>
      <c r="E29" s="140" t="s">
        <v>24</v>
      </c>
      <c r="F29" s="118">
        <v>2080</v>
      </c>
      <c r="G29" s="118">
        <v>2080</v>
      </c>
      <c r="H29" s="118">
        <v>1022</v>
      </c>
      <c r="I29" s="119">
        <f>SUM(H29)/G29*100</f>
        <v>49.13461538461538</v>
      </c>
      <c r="J29" s="120"/>
      <c r="K29" s="120"/>
      <c r="L29" s="120"/>
      <c r="M29" s="121"/>
      <c r="N29" s="121"/>
      <c r="O29" s="129"/>
      <c r="P29" s="129"/>
      <c r="Q29" s="130"/>
    </row>
    <row r="30" spans="1:17" s="124" customFormat="1" ht="15" customHeight="1" x14ac:dyDescent="0.2">
      <c r="A30" s="113"/>
      <c r="B30" s="114"/>
      <c r="C30" s="137" t="s">
        <v>61</v>
      </c>
      <c r="D30" s="126"/>
      <c r="E30" s="127" t="s">
        <v>25</v>
      </c>
      <c r="F30" s="118">
        <v>16900</v>
      </c>
      <c r="G30" s="118">
        <v>16900</v>
      </c>
      <c r="H30" s="118">
        <v>7523</v>
      </c>
      <c r="I30" s="119">
        <f t="shared" si="1"/>
        <v>44.514792899408285</v>
      </c>
      <c r="J30" s="120"/>
      <c r="K30" s="120"/>
      <c r="L30" s="120"/>
      <c r="M30" s="121"/>
      <c r="N30" s="121"/>
      <c r="O30" s="129"/>
      <c r="P30" s="129"/>
      <c r="Q30" s="130"/>
    </row>
    <row r="31" spans="1:17" s="124" customFormat="1" ht="15" customHeight="1" x14ac:dyDescent="0.2">
      <c r="A31" s="113"/>
      <c r="B31" s="114"/>
      <c r="C31" s="139" t="s">
        <v>62</v>
      </c>
      <c r="D31" s="116"/>
      <c r="E31" s="140" t="s">
        <v>27</v>
      </c>
      <c r="F31" s="118">
        <v>10350</v>
      </c>
      <c r="G31" s="118">
        <v>10350</v>
      </c>
      <c r="H31" s="118">
        <v>1067</v>
      </c>
      <c r="I31" s="119">
        <f t="shared" si="1"/>
        <v>10.309178743961352</v>
      </c>
      <c r="J31" s="120"/>
      <c r="K31" s="120"/>
      <c r="L31" s="120"/>
      <c r="M31" s="121"/>
      <c r="N31" s="121"/>
      <c r="O31" s="129"/>
      <c r="P31" s="129"/>
      <c r="Q31" s="130"/>
    </row>
    <row r="32" spans="1:17" s="136" customFormat="1" ht="15" customHeight="1" x14ac:dyDescent="0.2">
      <c r="A32" s="113" t="s">
        <v>89</v>
      </c>
      <c r="B32" s="114">
        <v>16.100000000000001</v>
      </c>
      <c r="C32" s="135" t="s">
        <v>44</v>
      </c>
      <c r="D32" s="116"/>
      <c r="E32" s="117"/>
      <c r="F32" s="118"/>
      <c r="G32" s="118"/>
      <c r="H32" s="128"/>
      <c r="I32" s="119"/>
      <c r="J32" s="120">
        <v>169150091.53999999</v>
      </c>
      <c r="K32" s="120">
        <v>167167240.18000001</v>
      </c>
      <c r="L32" s="120">
        <v>61925530.25</v>
      </c>
      <c r="M32" s="121" t="s">
        <v>8</v>
      </c>
      <c r="N32" s="121" t="s">
        <v>8</v>
      </c>
      <c r="O32" s="129">
        <v>2810</v>
      </c>
      <c r="P32" s="129">
        <v>2630</v>
      </c>
      <c r="Q32" s="130">
        <f>SUM(O32:P32)</f>
        <v>5440</v>
      </c>
    </row>
    <row r="33" spans="1:17" s="124" customFormat="1" ht="15" customHeight="1" x14ac:dyDescent="0.2">
      <c r="A33" s="113"/>
      <c r="B33" s="114"/>
      <c r="C33" s="137" t="s">
        <v>48</v>
      </c>
      <c r="D33" s="126"/>
      <c r="E33" s="134" t="s">
        <v>45</v>
      </c>
      <c r="F33" s="118">
        <v>5812</v>
      </c>
      <c r="G33" s="118">
        <v>5812</v>
      </c>
      <c r="H33" s="118">
        <v>2719</v>
      </c>
      <c r="I33" s="119">
        <f>SUM(H33)/G33*100</f>
        <v>46.782518926359259</v>
      </c>
      <c r="J33" s="120"/>
      <c r="K33" s="120"/>
      <c r="L33" s="120"/>
      <c r="M33" s="121"/>
      <c r="N33" s="121"/>
      <c r="O33" s="129"/>
      <c r="P33" s="129"/>
      <c r="Q33" s="130"/>
    </row>
    <row r="34" spans="1:17" s="124" customFormat="1" ht="15" customHeight="1" x14ac:dyDescent="0.2">
      <c r="A34" s="113"/>
      <c r="B34" s="114"/>
      <c r="C34" s="131" t="s">
        <v>66</v>
      </c>
      <c r="D34" s="126"/>
      <c r="E34" s="134" t="s">
        <v>29</v>
      </c>
      <c r="F34" s="118">
        <v>4912</v>
      </c>
      <c r="G34" s="118">
        <v>4912</v>
      </c>
      <c r="H34" s="118">
        <v>2636</v>
      </c>
      <c r="I34" s="119">
        <f>SUM(H34)/G34*100</f>
        <v>53.664495114006513</v>
      </c>
      <c r="J34" s="120"/>
      <c r="K34" s="120"/>
      <c r="L34" s="120"/>
      <c r="M34" s="121"/>
      <c r="N34" s="121"/>
      <c r="O34" s="129"/>
      <c r="P34" s="129"/>
      <c r="Q34" s="130"/>
    </row>
    <row r="35" spans="1:17" s="124" customFormat="1" ht="15" customHeight="1" x14ac:dyDescent="0.2">
      <c r="A35" s="113"/>
      <c r="B35" s="114"/>
      <c r="C35" s="137" t="s">
        <v>65</v>
      </c>
      <c r="D35" s="126"/>
      <c r="E35" s="127" t="s">
        <v>45</v>
      </c>
      <c r="F35" s="118">
        <v>6612</v>
      </c>
      <c r="G35" s="118">
        <v>6612</v>
      </c>
      <c r="H35" s="118">
        <v>2324</v>
      </c>
      <c r="I35" s="119">
        <f>SUM(H35)/G35*100</f>
        <v>35.14821536600121</v>
      </c>
      <c r="J35" s="120"/>
      <c r="K35" s="120"/>
      <c r="L35" s="120"/>
      <c r="M35" s="121"/>
      <c r="N35" s="121"/>
      <c r="O35" s="129"/>
      <c r="P35" s="129"/>
      <c r="Q35" s="130"/>
    </row>
    <row r="36" spans="1:17" s="124" customFormat="1" ht="15" customHeight="1" x14ac:dyDescent="0.2">
      <c r="A36" s="113" t="s">
        <v>90</v>
      </c>
      <c r="B36" s="114">
        <v>16.100000000000001</v>
      </c>
      <c r="C36" s="135" t="s">
        <v>26</v>
      </c>
      <c r="D36" s="116"/>
      <c r="E36" s="117"/>
      <c r="F36" s="118"/>
      <c r="G36" s="118"/>
      <c r="H36" s="128"/>
      <c r="I36" s="119"/>
      <c r="J36" s="120">
        <v>67872026.030000001</v>
      </c>
      <c r="K36" s="120">
        <v>67327191.200000003</v>
      </c>
      <c r="L36" s="120">
        <v>24838776.690000001</v>
      </c>
      <c r="M36" s="121" t="s">
        <v>8</v>
      </c>
      <c r="N36" s="121" t="s">
        <v>8</v>
      </c>
      <c r="O36" s="122">
        <v>8628</v>
      </c>
      <c r="P36" s="122">
        <v>7874</v>
      </c>
      <c r="Q36" s="123">
        <f>SUM(O36:P36)</f>
        <v>16502</v>
      </c>
    </row>
    <row r="37" spans="1:17" s="124" customFormat="1" ht="15" customHeight="1" x14ac:dyDescent="0.2">
      <c r="A37" s="113"/>
      <c r="B37" s="114"/>
      <c r="C37" s="137" t="s">
        <v>47</v>
      </c>
      <c r="D37" s="126"/>
      <c r="E37" s="134" t="s">
        <v>20</v>
      </c>
      <c r="F37" s="118">
        <v>16682</v>
      </c>
      <c r="G37" s="118">
        <v>16682</v>
      </c>
      <c r="H37" s="118">
        <v>8550</v>
      </c>
      <c r="I37" s="119">
        <f>SUM(H37)/G37*100</f>
        <v>51.252847380410024</v>
      </c>
      <c r="J37" s="120"/>
      <c r="K37" s="120"/>
      <c r="L37" s="120"/>
      <c r="M37" s="121"/>
      <c r="N37" s="121"/>
      <c r="O37" s="129"/>
      <c r="P37" s="129"/>
      <c r="Q37" s="130"/>
    </row>
    <row r="38" spans="1:17" s="124" customFormat="1" ht="15" customHeight="1" x14ac:dyDescent="0.2">
      <c r="A38" s="113"/>
      <c r="B38" s="114"/>
      <c r="C38" s="131" t="s">
        <v>46</v>
      </c>
      <c r="D38" s="126"/>
      <c r="E38" s="134" t="s">
        <v>28</v>
      </c>
      <c r="F38" s="118">
        <v>2598</v>
      </c>
      <c r="G38" s="118">
        <v>2598</v>
      </c>
      <c r="H38" s="118">
        <v>1416</v>
      </c>
      <c r="I38" s="119">
        <f>SUM(H38)/G38*100</f>
        <v>54.503464203233257</v>
      </c>
      <c r="J38" s="120"/>
      <c r="K38" s="120"/>
      <c r="L38" s="120"/>
      <c r="M38" s="121"/>
      <c r="N38" s="121"/>
      <c r="O38" s="129"/>
      <c r="P38" s="129"/>
      <c r="Q38" s="130"/>
    </row>
    <row r="39" spans="1:17" s="124" customFormat="1" ht="15" customHeight="1" x14ac:dyDescent="0.2">
      <c r="A39" s="113"/>
      <c r="B39" s="114"/>
      <c r="C39" s="131" t="s">
        <v>67</v>
      </c>
      <c r="D39" s="126"/>
      <c r="E39" s="134" t="s">
        <v>68</v>
      </c>
      <c r="F39" s="118">
        <v>18940</v>
      </c>
      <c r="G39" s="118">
        <v>18940</v>
      </c>
      <c r="H39" s="118">
        <v>9400</v>
      </c>
      <c r="I39" s="119">
        <f>SUM(H39)/G39*100</f>
        <v>49.630411826821543</v>
      </c>
      <c r="J39" s="120"/>
      <c r="K39" s="120"/>
      <c r="L39" s="120"/>
      <c r="M39" s="121"/>
      <c r="N39" s="121"/>
      <c r="O39" s="129"/>
      <c r="P39" s="129"/>
      <c r="Q39" s="130"/>
    </row>
    <row r="40" spans="1:17" s="124" customFormat="1" ht="15" customHeight="1" x14ac:dyDescent="0.2">
      <c r="A40" s="113" t="s">
        <v>91</v>
      </c>
      <c r="B40" s="114">
        <v>16.100000000000001</v>
      </c>
      <c r="C40" s="135" t="s">
        <v>69</v>
      </c>
      <c r="D40" s="116"/>
      <c r="E40" s="117"/>
      <c r="F40" s="118"/>
      <c r="G40" s="118"/>
      <c r="H40" s="128"/>
      <c r="I40" s="119"/>
      <c r="J40" s="120">
        <v>65706958.909999996</v>
      </c>
      <c r="K40" s="120">
        <v>63801260.259999998</v>
      </c>
      <c r="L40" s="120">
        <v>18725936.68</v>
      </c>
      <c r="M40" s="121" t="s">
        <v>8</v>
      </c>
      <c r="N40" s="121" t="s">
        <v>8</v>
      </c>
      <c r="O40" s="122">
        <v>1098</v>
      </c>
      <c r="P40" s="122">
        <v>1028</v>
      </c>
      <c r="Q40" s="123">
        <f>SUM(O40:P40)</f>
        <v>2126</v>
      </c>
    </row>
    <row r="41" spans="1:17" s="124" customFormat="1" ht="15" customHeight="1" x14ac:dyDescent="0.2">
      <c r="A41" s="113"/>
      <c r="B41" s="114"/>
      <c r="C41" s="137" t="s">
        <v>99</v>
      </c>
      <c r="D41" s="126"/>
      <c r="E41" s="134" t="s">
        <v>70</v>
      </c>
      <c r="F41" s="118">
        <v>2700</v>
      </c>
      <c r="G41" s="118">
        <v>2700</v>
      </c>
      <c r="H41" s="118">
        <v>1063</v>
      </c>
      <c r="I41" s="119">
        <f>SUM(H41)/G41*100</f>
        <v>39.370370370370374</v>
      </c>
      <c r="J41" s="120"/>
      <c r="K41" s="120"/>
      <c r="L41" s="120"/>
      <c r="M41" s="121"/>
      <c r="N41" s="121"/>
      <c r="O41" s="129"/>
      <c r="P41" s="129"/>
      <c r="Q41" s="130"/>
    </row>
    <row r="42" spans="1:17" s="124" customFormat="1" ht="15" customHeight="1" x14ac:dyDescent="0.2">
      <c r="A42" s="113"/>
      <c r="B42" s="114"/>
      <c r="C42" s="131" t="s">
        <v>71</v>
      </c>
      <c r="D42" s="126"/>
      <c r="E42" s="134" t="s">
        <v>36</v>
      </c>
      <c r="F42" s="118">
        <v>400</v>
      </c>
      <c r="G42" s="118">
        <v>400</v>
      </c>
      <c r="H42" s="118">
        <v>138</v>
      </c>
      <c r="I42" s="119">
        <f>SUM(H42)/G42*100</f>
        <v>34.5</v>
      </c>
      <c r="J42" s="120"/>
      <c r="K42" s="120"/>
      <c r="L42" s="120"/>
      <c r="M42" s="121"/>
      <c r="N42" s="121"/>
      <c r="O42" s="129"/>
      <c r="P42" s="129"/>
      <c r="Q42" s="130"/>
    </row>
    <row r="43" spans="1:17" s="124" customFormat="1" ht="15" customHeight="1" x14ac:dyDescent="0.2">
      <c r="A43" s="113"/>
      <c r="B43" s="114"/>
      <c r="C43" s="131" t="s">
        <v>72</v>
      </c>
      <c r="D43" s="126"/>
      <c r="E43" s="134" t="s">
        <v>25</v>
      </c>
      <c r="F43" s="118">
        <v>600</v>
      </c>
      <c r="G43" s="118">
        <v>600</v>
      </c>
      <c r="H43" s="118">
        <v>262</v>
      </c>
      <c r="I43" s="119">
        <f>SUM(H43)/G43*100</f>
        <v>43.666666666666664</v>
      </c>
      <c r="J43" s="120"/>
      <c r="K43" s="120"/>
      <c r="L43" s="120"/>
      <c r="M43" s="121"/>
      <c r="N43" s="121"/>
      <c r="O43" s="129"/>
      <c r="P43" s="129"/>
      <c r="Q43" s="130"/>
    </row>
    <row r="44" spans="1:17" s="124" customFormat="1" ht="15" customHeight="1" x14ac:dyDescent="0.2">
      <c r="A44" s="113"/>
      <c r="B44" s="114"/>
      <c r="C44" s="131" t="s">
        <v>73</v>
      </c>
      <c r="D44" s="126"/>
      <c r="E44" s="134" t="s">
        <v>74</v>
      </c>
      <c r="F44" s="118">
        <v>2200</v>
      </c>
      <c r="G44" s="118">
        <v>2200</v>
      </c>
      <c r="H44" s="118">
        <v>623</v>
      </c>
      <c r="I44" s="119">
        <f>SUM(H44)/G44*100</f>
        <v>28.31818181818182</v>
      </c>
      <c r="J44" s="120"/>
      <c r="K44" s="120"/>
      <c r="L44" s="120"/>
      <c r="M44" s="121"/>
      <c r="N44" s="121"/>
      <c r="O44" s="129"/>
      <c r="P44" s="129"/>
      <c r="Q44" s="130"/>
    </row>
    <row r="45" spans="1:17" s="124" customFormat="1" ht="15" customHeight="1" x14ac:dyDescent="0.2">
      <c r="A45" s="113"/>
      <c r="B45" s="114"/>
      <c r="C45" s="131" t="s">
        <v>62</v>
      </c>
      <c r="D45" s="126"/>
      <c r="E45" s="134" t="s">
        <v>27</v>
      </c>
      <c r="F45" s="118">
        <v>2400</v>
      </c>
      <c r="G45" s="118">
        <v>2400</v>
      </c>
      <c r="H45" s="118">
        <v>888</v>
      </c>
      <c r="I45" s="119">
        <f>SUM(H45)/G45*100</f>
        <v>37</v>
      </c>
      <c r="J45" s="120"/>
      <c r="K45" s="120"/>
      <c r="L45" s="120"/>
      <c r="M45" s="121"/>
      <c r="N45" s="121"/>
      <c r="O45" s="129"/>
      <c r="P45" s="129"/>
      <c r="Q45" s="130"/>
    </row>
    <row r="46" spans="1:17" s="124" customFormat="1" ht="15" customHeight="1" x14ac:dyDescent="0.2">
      <c r="A46" s="113" t="s">
        <v>9</v>
      </c>
      <c r="B46" s="114">
        <v>16.100000000000001</v>
      </c>
      <c r="C46" s="135" t="s">
        <v>75</v>
      </c>
      <c r="D46" s="116"/>
      <c r="E46" s="117"/>
      <c r="F46" s="118"/>
      <c r="G46" s="118"/>
      <c r="H46" s="128"/>
      <c r="I46" s="119"/>
      <c r="J46" s="120">
        <v>2385464.34</v>
      </c>
      <c r="K46" s="120">
        <v>2419838.64</v>
      </c>
      <c r="L46" s="120">
        <v>914136.08</v>
      </c>
      <c r="M46" s="121" t="s">
        <v>8</v>
      </c>
      <c r="N46" s="121" t="s">
        <v>8</v>
      </c>
      <c r="O46" s="122">
        <v>261</v>
      </c>
      <c r="P46" s="122">
        <v>241</v>
      </c>
      <c r="Q46" s="123">
        <f>SUM(O46:P46)</f>
        <v>502</v>
      </c>
    </row>
    <row r="47" spans="1:17" s="124" customFormat="1" ht="25.5" x14ac:dyDescent="0.2">
      <c r="A47" s="113"/>
      <c r="B47" s="114"/>
      <c r="C47" s="137" t="s">
        <v>76</v>
      </c>
      <c r="D47" s="126"/>
      <c r="E47" s="134" t="s">
        <v>77</v>
      </c>
      <c r="F47" s="118">
        <v>15</v>
      </c>
      <c r="G47" s="118">
        <v>15</v>
      </c>
      <c r="H47" s="118">
        <v>7</v>
      </c>
      <c r="I47" s="119">
        <f>SUM(H47)/G47*100</f>
        <v>46.666666666666664</v>
      </c>
      <c r="J47" s="120"/>
      <c r="K47" s="120"/>
      <c r="L47" s="120"/>
      <c r="M47" s="121"/>
      <c r="N47" s="121"/>
      <c r="O47" s="129"/>
      <c r="P47" s="129"/>
      <c r="Q47" s="130"/>
    </row>
    <row r="48" spans="1:17" s="136" customFormat="1" ht="15" customHeight="1" x14ac:dyDescent="0.2">
      <c r="A48" s="113" t="s">
        <v>9</v>
      </c>
      <c r="B48" s="114">
        <v>16.100000000000001</v>
      </c>
      <c r="C48" s="115" t="s">
        <v>32</v>
      </c>
      <c r="D48" s="116"/>
      <c r="E48" s="117"/>
      <c r="F48" s="118"/>
      <c r="G48" s="118"/>
      <c r="H48" s="119"/>
      <c r="I48" s="119"/>
      <c r="J48" s="120">
        <v>171404781.06</v>
      </c>
      <c r="K48" s="120">
        <v>225861270.28999999</v>
      </c>
      <c r="L48" s="120">
        <v>86574197.5</v>
      </c>
      <c r="M48" s="121" t="s">
        <v>8</v>
      </c>
      <c r="N48" s="121" t="s">
        <v>8</v>
      </c>
      <c r="O48" s="122">
        <v>17053</v>
      </c>
      <c r="P48" s="122">
        <v>15741</v>
      </c>
      <c r="Q48" s="123">
        <f>SUM(O48:P48)</f>
        <v>32794</v>
      </c>
    </row>
    <row r="49" spans="1:17" s="124" customFormat="1" ht="15" customHeight="1" x14ac:dyDescent="0.2">
      <c r="A49" s="113"/>
      <c r="B49" s="114"/>
      <c r="C49" s="137" t="s">
        <v>82</v>
      </c>
      <c r="D49" s="126"/>
      <c r="E49" s="143" t="s">
        <v>21</v>
      </c>
      <c r="F49" s="118">
        <v>22</v>
      </c>
      <c r="G49" s="118">
        <v>22</v>
      </c>
      <c r="H49" s="118">
        <v>12</v>
      </c>
      <c r="I49" s="119">
        <f t="shared" ref="I49:I57" si="2">SUM(H49)/G49*100</f>
        <v>54.54545454545454</v>
      </c>
      <c r="J49" s="120"/>
      <c r="K49" s="120"/>
      <c r="L49" s="120"/>
      <c r="M49" s="144"/>
      <c r="N49" s="144"/>
      <c r="O49" s="121"/>
      <c r="P49" s="121"/>
      <c r="Q49" s="145"/>
    </row>
    <row r="50" spans="1:17" s="124" customFormat="1" ht="15" customHeight="1" x14ac:dyDescent="0.2">
      <c r="A50" s="113"/>
      <c r="B50" s="114"/>
      <c r="C50" s="137" t="s">
        <v>88</v>
      </c>
      <c r="D50" s="126"/>
      <c r="E50" s="134" t="s">
        <v>57</v>
      </c>
      <c r="F50" s="118">
        <v>8</v>
      </c>
      <c r="G50" s="118">
        <v>8</v>
      </c>
      <c r="H50" s="118">
        <v>4</v>
      </c>
      <c r="I50" s="119">
        <f>SUM(H50)/G50*100</f>
        <v>50</v>
      </c>
      <c r="J50" s="120"/>
      <c r="K50" s="120"/>
      <c r="L50" s="120"/>
      <c r="M50" s="144"/>
      <c r="N50" s="144"/>
      <c r="O50" s="121"/>
      <c r="P50" s="121"/>
      <c r="Q50" s="145"/>
    </row>
    <row r="51" spans="1:17" s="124" customFormat="1" ht="15" customHeight="1" x14ac:dyDescent="0.2">
      <c r="A51" s="113"/>
      <c r="B51" s="114"/>
      <c r="C51" s="137" t="s">
        <v>92</v>
      </c>
      <c r="D51" s="126"/>
      <c r="E51" s="134" t="s">
        <v>85</v>
      </c>
      <c r="F51" s="118">
        <v>1389</v>
      </c>
      <c r="G51" s="118">
        <v>1389</v>
      </c>
      <c r="H51" s="118">
        <v>816</v>
      </c>
      <c r="I51" s="119">
        <f>SUM(H51)/G51*100</f>
        <v>58.747300215982726</v>
      </c>
      <c r="J51" s="120"/>
      <c r="K51" s="120"/>
      <c r="L51" s="120"/>
      <c r="M51" s="144"/>
      <c r="N51" s="144"/>
      <c r="O51" s="121"/>
      <c r="P51" s="121"/>
      <c r="Q51" s="145"/>
    </row>
    <row r="52" spans="1:17" s="124" customFormat="1" ht="15" customHeight="1" x14ac:dyDescent="0.2">
      <c r="A52" s="113"/>
      <c r="B52" s="114"/>
      <c r="C52" s="137" t="s">
        <v>83</v>
      </c>
      <c r="D52" s="126"/>
      <c r="E52" s="127" t="s">
        <v>22</v>
      </c>
      <c r="F52" s="118">
        <v>2850</v>
      </c>
      <c r="G52" s="118">
        <v>2850</v>
      </c>
      <c r="H52" s="118">
        <v>1415</v>
      </c>
      <c r="I52" s="119">
        <f t="shared" si="2"/>
        <v>49.649122807017541</v>
      </c>
      <c r="J52" s="120"/>
      <c r="K52" s="120"/>
      <c r="L52" s="120"/>
      <c r="M52" s="144"/>
      <c r="N52" s="144"/>
      <c r="O52" s="121"/>
      <c r="P52" s="121"/>
      <c r="Q52" s="145"/>
    </row>
    <row r="53" spans="1:17" s="124" customFormat="1" ht="15" customHeight="1" x14ac:dyDescent="0.2">
      <c r="A53" s="113"/>
      <c r="B53" s="114"/>
      <c r="C53" s="137" t="s">
        <v>84</v>
      </c>
      <c r="D53" s="126"/>
      <c r="E53" s="134" t="s">
        <v>33</v>
      </c>
      <c r="F53" s="118">
        <v>58317</v>
      </c>
      <c r="G53" s="118">
        <v>58317</v>
      </c>
      <c r="H53" s="146">
        <v>26724</v>
      </c>
      <c r="I53" s="119">
        <f t="shared" si="2"/>
        <v>45.82540254128299</v>
      </c>
      <c r="J53" s="120"/>
      <c r="K53" s="120"/>
      <c r="L53" s="120"/>
      <c r="M53" s="144"/>
      <c r="N53" s="144"/>
      <c r="O53" s="121"/>
      <c r="P53" s="121"/>
      <c r="Q53" s="145"/>
    </row>
    <row r="54" spans="1:17" s="136" customFormat="1" ht="15" customHeight="1" x14ac:dyDescent="0.2">
      <c r="A54" s="113" t="s">
        <v>9</v>
      </c>
      <c r="B54" s="114">
        <v>16.100000000000001</v>
      </c>
      <c r="C54" s="135" t="s">
        <v>30</v>
      </c>
      <c r="D54" s="116"/>
      <c r="E54" s="117"/>
      <c r="F54" s="118"/>
      <c r="G54" s="118"/>
      <c r="H54" s="119"/>
      <c r="I54" s="119"/>
      <c r="J54" s="120">
        <v>64999375.950000003</v>
      </c>
      <c r="K54" s="120">
        <v>64490958.979999997</v>
      </c>
      <c r="L54" s="120">
        <v>23774121.289999999</v>
      </c>
      <c r="M54" s="121" t="s">
        <v>8</v>
      </c>
      <c r="N54" s="121" t="s">
        <v>8</v>
      </c>
      <c r="O54" s="122">
        <v>33044</v>
      </c>
      <c r="P54" s="122">
        <v>30502</v>
      </c>
      <c r="Q54" s="123">
        <f>SUM(O54:P54)</f>
        <v>63546</v>
      </c>
    </row>
    <row r="55" spans="1:17" s="124" customFormat="1" ht="15" customHeight="1" x14ac:dyDescent="0.2">
      <c r="A55" s="113"/>
      <c r="B55" s="114"/>
      <c r="C55" s="137" t="s">
        <v>86</v>
      </c>
      <c r="D55" s="126"/>
      <c r="E55" s="134" t="s">
        <v>27</v>
      </c>
      <c r="F55" s="118">
        <v>102000</v>
      </c>
      <c r="G55" s="118">
        <v>102000</v>
      </c>
      <c r="H55" s="118">
        <v>59636</v>
      </c>
      <c r="I55" s="119">
        <f t="shared" si="2"/>
        <v>58.466666666666669</v>
      </c>
      <c r="J55" s="120"/>
      <c r="K55" s="120"/>
      <c r="L55" s="120"/>
      <c r="M55" s="144"/>
      <c r="N55" s="144"/>
      <c r="O55" s="121"/>
      <c r="P55" s="121"/>
      <c r="Q55" s="145"/>
    </row>
    <row r="56" spans="1:17" s="124" customFormat="1" ht="15" customHeight="1" x14ac:dyDescent="0.2">
      <c r="A56" s="113"/>
      <c r="B56" s="114"/>
      <c r="C56" s="137" t="s">
        <v>93</v>
      </c>
      <c r="D56" s="126"/>
      <c r="E56" s="134" t="s">
        <v>23</v>
      </c>
      <c r="F56" s="118">
        <v>95000</v>
      </c>
      <c r="G56" s="118">
        <v>95000</v>
      </c>
      <c r="H56" s="118">
        <v>43630</v>
      </c>
      <c r="I56" s="119">
        <f t="shared" si="2"/>
        <v>45.926315789473684</v>
      </c>
      <c r="J56" s="120"/>
      <c r="K56" s="120"/>
      <c r="L56" s="120"/>
      <c r="M56" s="144"/>
      <c r="N56" s="144"/>
      <c r="O56" s="121"/>
      <c r="P56" s="121"/>
      <c r="Q56" s="145"/>
    </row>
    <row r="57" spans="1:17" s="124" customFormat="1" ht="15" customHeight="1" x14ac:dyDescent="0.2">
      <c r="A57" s="147"/>
      <c r="B57" s="148"/>
      <c r="C57" s="149" t="s">
        <v>87</v>
      </c>
      <c r="D57" s="150"/>
      <c r="E57" s="151" t="s">
        <v>31</v>
      </c>
      <c r="F57" s="152">
        <v>22500</v>
      </c>
      <c r="G57" s="152">
        <v>22500</v>
      </c>
      <c r="H57" s="152">
        <v>3910</v>
      </c>
      <c r="I57" s="153">
        <f t="shared" si="2"/>
        <v>17.377777777777776</v>
      </c>
      <c r="J57" s="154"/>
      <c r="K57" s="154"/>
      <c r="L57" s="154"/>
      <c r="M57" s="155"/>
      <c r="N57" s="155"/>
      <c r="O57" s="156"/>
      <c r="P57" s="156"/>
      <c r="Q57" s="157"/>
    </row>
  </sheetData>
  <sheetProtection selectLockedCells="1" selectUnlockedCells="1"/>
  <mergeCells count="12">
    <mergeCell ref="C1:Q1"/>
    <mergeCell ref="M7:Q7"/>
    <mergeCell ref="C9:Q9"/>
    <mergeCell ref="C2:N2"/>
    <mergeCell ref="K7:K8"/>
    <mergeCell ref="L7:L8"/>
    <mergeCell ref="C3:Q3"/>
    <mergeCell ref="A7:A8"/>
    <mergeCell ref="B7:B8"/>
    <mergeCell ref="D7:E8"/>
    <mergeCell ref="F7:I7"/>
    <mergeCell ref="J7:J8"/>
  </mergeCells>
  <printOptions horizontalCentered="1"/>
  <pageMargins left="0.19685039370078741" right="0.19685039370078741" top="0.27559055118110237" bottom="0.27559055118110237" header="0.9055118110236221" footer="0.51181102362204722"/>
  <pageSetup scale="45" firstPageNumber="0" orientation="landscape" r:id="rId1"/>
  <headerFooter>
    <oddHeader>&amp;RPágina &amp;P de &amp;N</oddHeader>
  </headerFooter>
  <ignoredErrors>
    <ignoredError sqref="Q14 I15:I16 Q30 Q52:Q53 Q54:Q55 I56:I57 I37 Q35 Q25:Q26 Q32:Q33 I32:I33 I25:I26 I35 I36 I30 I17:I24 I31 I27:I29 I34 I48:I49 I39 I52:I53 I54:I55 I38 I40:I47 I50:I51 Q48:Q49 Q37 Q36 Q38:Q47 Q5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zoomScale="90" zoomScaleNormal="90" zoomScaleSheetLayoutView="90" workbookViewId="0">
      <selection activeCell="C40" sqref="C40"/>
    </sheetView>
  </sheetViews>
  <sheetFormatPr baseColWidth="10" defaultColWidth="11.42578125" defaultRowHeight="12.75" x14ac:dyDescent="0.2"/>
  <cols>
    <col min="1" max="1" width="16" style="110" customWidth="1"/>
    <col min="2" max="2" width="14.85546875" style="33" customWidth="1"/>
    <col min="3" max="3" width="62.42578125" style="34" customWidth="1"/>
    <col min="4" max="4" width="1.7109375" style="34" customWidth="1"/>
    <col min="5" max="5" width="15.5703125" style="26" customWidth="1"/>
    <col min="6" max="6" width="16.28515625" style="44" customWidth="1"/>
    <col min="7" max="7" width="14.28515625" style="44" customWidth="1"/>
    <col min="8" max="8" width="14" style="45" customWidth="1"/>
    <col min="9" max="9" width="12" style="30" customWidth="1"/>
    <col min="10" max="10" width="19.140625" style="47" bestFit="1" customWidth="1"/>
    <col min="11" max="12" width="19.140625" style="48" bestFit="1" customWidth="1"/>
    <col min="13" max="13" width="17.28515625" style="32" customWidth="1"/>
    <col min="14" max="14" width="17.7109375" style="32" customWidth="1"/>
    <col min="15" max="15" width="13.42578125" style="46" customWidth="1"/>
    <col min="16" max="16" width="12" style="46" customWidth="1"/>
    <col min="17" max="17" width="11.28515625" style="109" bestFit="1" customWidth="1"/>
    <col min="18" max="16384" width="11.42578125" style="1"/>
  </cols>
  <sheetData>
    <row r="1" spans="1:17" x14ac:dyDescent="0.2">
      <c r="C1" s="166" t="s">
        <v>0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</row>
    <row r="2" spans="1:17" x14ac:dyDescent="0.2"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35"/>
      <c r="P2" s="35"/>
      <c r="Q2" s="102"/>
    </row>
    <row r="3" spans="1:17" ht="15" customHeight="1" x14ac:dyDescent="0.2">
      <c r="C3" s="166" t="s">
        <v>50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</row>
    <row r="4" spans="1:17" ht="15" customHeight="1" x14ac:dyDescent="0.2">
      <c r="C4" s="86"/>
      <c r="D4" s="86"/>
      <c r="E4" s="86"/>
      <c r="F4" s="86"/>
      <c r="G4" s="86"/>
      <c r="H4" s="86"/>
      <c r="I4" s="86"/>
      <c r="J4" s="29"/>
      <c r="K4" s="29"/>
      <c r="L4" s="29"/>
      <c r="M4" s="86"/>
      <c r="N4" s="86"/>
      <c r="O4" s="86"/>
      <c r="P4" s="86"/>
      <c r="Q4" s="103"/>
    </row>
    <row r="5" spans="1:17" ht="15" customHeight="1" x14ac:dyDescent="0.2">
      <c r="C5" s="25" t="s">
        <v>41</v>
      </c>
      <c r="D5" s="86"/>
      <c r="E5" s="86"/>
      <c r="F5" s="86"/>
      <c r="G5" s="86"/>
      <c r="H5" s="86"/>
      <c r="I5" s="86"/>
      <c r="J5" s="29"/>
      <c r="K5" s="29"/>
      <c r="L5" s="29"/>
      <c r="N5" s="86"/>
      <c r="O5" s="86"/>
      <c r="P5" s="86"/>
      <c r="Q5" s="103"/>
    </row>
    <row r="6" spans="1:17" ht="12.75" customHeight="1" x14ac:dyDescent="0.2">
      <c r="C6" s="37"/>
      <c r="D6" s="37"/>
      <c r="F6" s="38"/>
      <c r="G6" s="38"/>
      <c r="H6" s="39"/>
      <c r="I6" s="40"/>
      <c r="J6" s="41"/>
      <c r="K6" s="42"/>
      <c r="L6" s="42"/>
      <c r="O6" s="35"/>
      <c r="P6" s="35"/>
      <c r="Q6" s="102"/>
    </row>
    <row r="7" spans="1:17" ht="22.5" customHeight="1" x14ac:dyDescent="0.2">
      <c r="A7" s="158" t="s">
        <v>37</v>
      </c>
      <c r="B7" s="160" t="s">
        <v>49</v>
      </c>
      <c r="C7" s="50" t="s">
        <v>16</v>
      </c>
      <c r="D7" s="162" t="s">
        <v>12</v>
      </c>
      <c r="E7" s="162"/>
      <c r="F7" s="162" t="s">
        <v>1</v>
      </c>
      <c r="G7" s="162"/>
      <c r="H7" s="162"/>
      <c r="I7" s="162"/>
      <c r="J7" s="164" t="s">
        <v>13</v>
      </c>
      <c r="K7" s="164" t="s">
        <v>14</v>
      </c>
      <c r="L7" s="164" t="s">
        <v>15</v>
      </c>
      <c r="M7" s="162" t="s">
        <v>2</v>
      </c>
      <c r="N7" s="162"/>
      <c r="O7" s="162"/>
      <c r="P7" s="162"/>
      <c r="Q7" s="167"/>
    </row>
    <row r="8" spans="1:17" ht="24.6" customHeight="1" thickBot="1" x14ac:dyDescent="0.25">
      <c r="A8" s="159"/>
      <c r="B8" s="161"/>
      <c r="C8" s="51" t="s">
        <v>3</v>
      </c>
      <c r="D8" s="163"/>
      <c r="E8" s="163"/>
      <c r="F8" s="52" t="s">
        <v>40</v>
      </c>
      <c r="G8" s="52" t="s">
        <v>11</v>
      </c>
      <c r="H8" s="87" t="s">
        <v>4</v>
      </c>
      <c r="I8" s="87" t="s">
        <v>10</v>
      </c>
      <c r="J8" s="165"/>
      <c r="K8" s="165"/>
      <c r="L8" s="165"/>
      <c r="M8" s="87" t="s">
        <v>5</v>
      </c>
      <c r="N8" s="87" t="s">
        <v>6</v>
      </c>
      <c r="O8" s="87" t="s">
        <v>17</v>
      </c>
      <c r="P8" s="87" t="s">
        <v>18</v>
      </c>
      <c r="Q8" s="54" t="s">
        <v>7</v>
      </c>
    </row>
    <row r="9" spans="1:17" s="4" customFormat="1" ht="21.95" customHeight="1" x14ac:dyDescent="0.25">
      <c r="A9" s="49"/>
      <c r="B9" s="55"/>
      <c r="C9" s="168" t="s">
        <v>102</v>
      </c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</row>
    <row r="10" spans="1:17" s="2" customFormat="1" ht="21" customHeight="1" x14ac:dyDescent="0.2">
      <c r="A10" s="56"/>
      <c r="B10" s="57"/>
      <c r="C10" s="58" t="s">
        <v>103</v>
      </c>
      <c r="D10" s="59"/>
      <c r="E10" s="60"/>
      <c r="F10" s="61"/>
      <c r="G10" s="61"/>
      <c r="H10" s="62"/>
      <c r="I10" s="62"/>
      <c r="J10" s="63">
        <f>SUM(J14:J17)</f>
        <v>10251292.09</v>
      </c>
      <c r="K10" s="63">
        <f>SUM(K14:K17)</f>
        <v>10512006.85</v>
      </c>
      <c r="L10" s="63">
        <f>SUM(L14:L17)</f>
        <v>4093036.59</v>
      </c>
      <c r="M10" s="64"/>
      <c r="N10" s="65"/>
      <c r="O10" s="66"/>
      <c r="P10" s="66"/>
      <c r="Q10" s="66"/>
    </row>
    <row r="11" spans="1:17" s="3" customFormat="1" ht="12.75" customHeight="1" x14ac:dyDescent="0.2">
      <c r="A11" s="28"/>
      <c r="B11" s="5"/>
      <c r="C11" s="7"/>
      <c r="D11" s="7"/>
      <c r="E11" s="26"/>
      <c r="F11" s="8"/>
      <c r="G11" s="8"/>
      <c r="H11" s="9"/>
      <c r="I11" s="9"/>
      <c r="J11" s="10"/>
      <c r="K11" s="78"/>
      <c r="L11" s="11"/>
      <c r="M11" s="6"/>
      <c r="N11" s="12"/>
      <c r="O11" s="13"/>
      <c r="P11" s="13"/>
      <c r="Q11" s="104"/>
    </row>
    <row r="12" spans="1:17" s="23" customFormat="1" ht="15" customHeight="1" x14ac:dyDescent="0.2">
      <c r="A12" s="28"/>
      <c r="B12" s="15"/>
      <c r="C12" s="14" t="s">
        <v>101</v>
      </c>
      <c r="D12" s="16"/>
      <c r="E12" s="27"/>
      <c r="F12" s="17"/>
      <c r="G12" s="17"/>
      <c r="H12" s="18"/>
      <c r="I12" s="18"/>
      <c r="J12" s="31"/>
      <c r="K12" s="31"/>
      <c r="L12" s="31"/>
      <c r="M12" s="31"/>
      <c r="N12" s="21"/>
      <c r="O12" s="22"/>
      <c r="P12" s="22"/>
      <c r="Q12" s="22"/>
    </row>
    <row r="13" spans="1:17" s="24" customFormat="1" ht="12.75" customHeight="1" x14ac:dyDescent="0.2">
      <c r="A13" s="28"/>
      <c r="B13" s="15"/>
      <c r="C13" s="14"/>
      <c r="D13" s="16"/>
      <c r="E13" s="27"/>
      <c r="F13" s="17"/>
      <c r="G13" s="17"/>
      <c r="H13" s="18"/>
      <c r="I13" s="18"/>
      <c r="J13" s="19"/>
      <c r="K13" s="20"/>
      <c r="L13" s="20"/>
      <c r="M13" s="21"/>
      <c r="N13" s="21"/>
      <c r="O13" s="22"/>
      <c r="P13" s="22"/>
      <c r="Q13" s="22"/>
    </row>
    <row r="14" spans="1:17" s="72" customFormat="1" ht="15" customHeight="1" x14ac:dyDescent="0.2">
      <c r="A14" s="111" t="s">
        <v>9</v>
      </c>
      <c r="B14" s="67">
        <v>16.100000000000001</v>
      </c>
      <c r="C14" s="75" t="s">
        <v>78</v>
      </c>
      <c r="D14" s="88"/>
      <c r="E14" s="90"/>
      <c r="F14" s="68"/>
      <c r="G14" s="68"/>
      <c r="H14" s="73"/>
      <c r="I14" s="69"/>
      <c r="J14" s="70">
        <v>10251292.09</v>
      </c>
      <c r="K14" s="70">
        <v>10512006.85</v>
      </c>
      <c r="L14" s="70">
        <v>4093036.59</v>
      </c>
      <c r="M14" s="71" t="s">
        <v>8</v>
      </c>
      <c r="N14" s="71" t="s">
        <v>8</v>
      </c>
      <c r="O14" s="76">
        <v>448</v>
      </c>
      <c r="P14" s="76">
        <v>413</v>
      </c>
      <c r="Q14" s="105">
        <f>SUM(O14:P14)</f>
        <v>861</v>
      </c>
    </row>
    <row r="15" spans="1:17" s="72" customFormat="1" x14ac:dyDescent="0.2">
      <c r="A15" s="111"/>
      <c r="B15" s="67"/>
      <c r="C15" s="43" t="s">
        <v>100</v>
      </c>
      <c r="D15" s="89"/>
      <c r="E15" s="91" t="s">
        <v>79</v>
      </c>
      <c r="F15" s="68">
        <v>800</v>
      </c>
      <c r="G15" s="68">
        <v>800</v>
      </c>
      <c r="H15" s="68">
        <v>436</v>
      </c>
      <c r="I15" s="69">
        <f>SUM(H15)/G15*100</f>
        <v>54.500000000000007</v>
      </c>
      <c r="J15" s="70"/>
      <c r="K15" s="70"/>
      <c r="L15" s="70"/>
      <c r="M15" s="71"/>
      <c r="N15" s="71"/>
      <c r="O15" s="74"/>
      <c r="P15" s="74"/>
      <c r="Q15" s="106"/>
    </row>
    <row r="16" spans="1:17" s="72" customFormat="1" ht="15" customHeight="1" x14ac:dyDescent="0.2">
      <c r="A16" s="111"/>
      <c r="B16" s="67"/>
      <c r="C16" s="77" t="s">
        <v>81</v>
      </c>
      <c r="D16" s="89"/>
      <c r="E16" s="91" t="s">
        <v>79</v>
      </c>
      <c r="F16" s="68">
        <v>800</v>
      </c>
      <c r="G16" s="68">
        <v>800</v>
      </c>
      <c r="H16" s="68">
        <v>425</v>
      </c>
      <c r="I16" s="69">
        <f>SUM(H16)/G16*100</f>
        <v>53.125</v>
      </c>
      <c r="J16" s="70"/>
      <c r="K16" s="70"/>
      <c r="L16" s="70"/>
      <c r="M16" s="71"/>
      <c r="N16" s="71"/>
      <c r="O16" s="74"/>
      <c r="P16" s="74"/>
      <c r="Q16" s="106"/>
    </row>
    <row r="17" spans="1:19" s="72" customFormat="1" ht="15" customHeight="1" x14ac:dyDescent="0.2">
      <c r="A17" s="112"/>
      <c r="B17" s="92"/>
      <c r="C17" s="93" t="s">
        <v>80</v>
      </c>
      <c r="D17" s="94"/>
      <c r="E17" s="95" t="s">
        <v>77</v>
      </c>
      <c r="F17" s="96">
        <v>32</v>
      </c>
      <c r="G17" s="96">
        <v>32</v>
      </c>
      <c r="H17" s="96">
        <v>16</v>
      </c>
      <c r="I17" s="97">
        <f>SUM(H17)/G17*100</f>
        <v>50</v>
      </c>
      <c r="J17" s="98"/>
      <c r="K17" s="98"/>
      <c r="L17" s="98"/>
      <c r="M17" s="99"/>
      <c r="N17" s="99"/>
      <c r="O17" s="100"/>
      <c r="P17" s="100"/>
      <c r="Q17" s="107"/>
    </row>
    <row r="18" spans="1:19" x14ac:dyDescent="0.2">
      <c r="C18" s="79"/>
      <c r="D18" s="79"/>
      <c r="E18" s="84"/>
      <c r="F18" s="80"/>
      <c r="G18" s="80"/>
      <c r="H18" s="81"/>
      <c r="I18" s="81"/>
      <c r="J18" s="83"/>
      <c r="M18" s="84"/>
      <c r="N18" s="84"/>
      <c r="O18" s="85"/>
      <c r="P18" s="85"/>
      <c r="Q18" s="108"/>
      <c r="R18" s="82"/>
      <c r="S18" s="82"/>
    </row>
    <row r="19" spans="1:19" x14ac:dyDescent="0.2">
      <c r="C19" s="79"/>
      <c r="D19" s="79"/>
      <c r="E19" s="84"/>
      <c r="F19" s="80"/>
      <c r="G19" s="80"/>
      <c r="H19" s="81"/>
      <c r="I19" s="81"/>
      <c r="J19" s="83"/>
      <c r="M19" s="84"/>
      <c r="N19" s="84"/>
      <c r="O19" s="85"/>
      <c r="P19" s="85"/>
      <c r="Q19" s="108"/>
      <c r="R19" s="82"/>
      <c r="S19" s="82"/>
    </row>
    <row r="20" spans="1:19" x14ac:dyDescent="0.2">
      <c r="C20" s="79"/>
      <c r="D20" s="79"/>
      <c r="E20" s="84"/>
      <c r="F20" s="80"/>
      <c r="G20" s="80"/>
      <c r="H20" s="81"/>
      <c r="I20" s="81"/>
      <c r="J20" s="83"/>
      <c r="M20" s="84"/>
      <c r="N20" s="84"/>
      <c r="O20" s="85"/>
      <c r="P20" s="85"/>
      <c r="Q20" s="108"/>
      <c r="R20" s="82"/>
      <c r="S20" s="82"/>
    </row>
    <row r="21" spans="1:19" x14ac:dyDescent="0.2">
      <c r="C21" s="79"/>
      <c r="D21" s="79"/>
      <c r="E21" s="84"/>
      <c r="F21" s="80"/>
      <c r="G21" s="80"/>
      <c r="H21" s="81"/>
      <c r="I21" s="81"/>
      <c r="J21" s="83"/>
      <c r="M21" s="84"/>
      <c r="N21" s="84"/>
      <c r="O21" s="85"/>
      <c r="P21" s="85"/>
      <c r="Q21" s="108"/>
      <c r="R21" s="82"/>
      <c r="S21" s="82"/>
    </row>
    <row r="22" spans="1:19" x14ac:dyDescent="0.2">
      <c r="C22" s="79"/>
      <c r="D22" s="79"/>
      <c r="E22" s="84"/>
      <c r="F22" s="80"/>
      <c r="G22" s="80"/>
      <c r="H22" s="81"/>
      <c r="I22" s="81"/>
      <c r="J22" s="83"/>
      <c r="M22" s="84"/>
      <c r="N22" s="84"/>
      <c r="O22" s="85"/>
      <c r="P22" s="85"/>
      <c r="Q22" s="108"/>
      <c r="R22" s="82"/>
      <c r="S22" s="82"/>
    </row>
    <row r="23" spans="1:19" x14ac:dyDescent="0.2">
      <c r="C23" s="79"/>
      <c r="D23" s="79"/>
      <c r="E23" s="84"/>
      <c r="F23" s="80"/>
      <c r="G23" s="80"/>
      <c r="H23" s="81"/>
      <c r="I23" s="81"/>
      <c r="J23" s="83"/>
      <c r="M23" s="84"/>
      <c r="N23" s="84"/>
      <c r="O23" s="85"/>
      <c r="P23" s="85"/>
      <c r="Q23" s="108"/>
      <c r="R23" s="82"/>
      <c r="S23" s="82"/>
    </row>
    <row r="24" spans="1:19" x14ac:dyDescent="0.2">
      <c r="C24" s="79"/>
      <c r="D24" s="79"/>
      <c r="E24" s="84"/>
      <c r="F24" s="80"/>
      <c r="G24" s="80"/>
      <c r="H24" s="81"/>
      <c r="I24" s="81"/>
      <c r="J24" s="83"/>
      <c r="M24" s="84"/>
      <c r="N24" s="84"/>
      <c r="O24" s="85"/>
      <c r="P24" s="85"/>
      <c r="Q24" s="108"/>
      <c r="R24" s="82"/>
      <c r="S24" s="82"/>
    </row>
    <row r="25" spans="1:19" x14ac:dyDescent="0.2">
      <c r="C25" s="79"/>
      <c r="D25" s="79"/>
      <c r="E25" s="84"/>
      <c r="F25" s="80"/>
      <c r="G25" s="80"/>
      <c r="H25" s="81"/>
      <c r="I25" s="81"/>
      <c r="J25" s="83"/>
      <c r="M25" s="84"/>
      <c r="N25" s="84"/>
      <c r="O25" s="85"/>
      <c r="P25" s="85"/>
      <c r="Q25" s="108"/>
      <c r="R25" s="82"/>
      <c r="S25" s="82"/>
    </row>
    <row r="29" spans="1:19" x14ac:dyDescent="0.2">
      <c r="C29" s="101"/>
    </row>
  </sheetData>
  <sheetProtection selectLockedCells="1" selectUnlockedCells="1"/>
  <mergeCells count="12">
    <mergeCell ref="M7:Q7"/>
    <mergeCell ref="C9:Q9"/>
    <mergeCell ref="C1:Q1"/>
    <mergeCell ref="C2:N2"/>
    <mergeCell ref="C3:Q3"/>
    <mergeCell ref="K7:K8"/>
    <mergeCell ref="L7:L8"/>
    <mergeCell ref="A7:A8"/>
    <mergeCell ref="B7:B8"/>
    <mergeCell ref="D7:E8"/>
    <mergeCell ref="F7:I7"/>
    <mergeCell ref="J7:J8"/>
  </mergeCells>
  <printOptions horizontalCentered="1"/>
  <pageMargins left="0.19685039370078741" right="0.19685039370078741" top="0.27559055118110237" bottom="0.27559055118110237" header="0.9055118110236221" footer="0.51181102362204722"/>
  <pageSetup scale="45" firstPageNumber="0" orientation="landscape" r:id="rId1"/>
  <headerFooter>
    <oddHeader>&amp;RPágina &amp;P de &amp;N</oddHeader>
  </headerFooter>
  <ignoredErrors>
    <ignoredError sqref="Q14 I15:I1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</vt:i4>
      </vt:variant>
    </vt:vector>
  </HeadingPairs>
  <TitlesOfParts>
    <vt:vector size="8" baseType="lpstr">
      <vt:lpstr>JUSTICIA</vt:lpstr>
      <vt:lpstr>EDUCACION</vt:lpstr>
      <vt:lpstr>EDUCACION!__xlnm.Print_Titles</vt:lpstr>
      <vt:lpstr>JUSTICIA!__xlnm.Print_Titles</vt:lpstr>
      <vt:lpstr>EDUCACION!Excel_BuiltIn_Print_Titles</vt:lpstr>
      <vt:lpstr>JUSTICIA!Excel_BuiltIn_Print_Titles</vt:lpstr>
      <vt:lpstr>EDUCACION!Títulos_a_imprimir</vt:lpstr>
      <vt:lpstr>JUSTICIA!Títulos_a_imprimir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Dra. Maria Teresa Mandujano Martínez</dc:creator>
  <cp:lastModifiedBy>UNCP1047</cp:lastModifiedBy>
  <cp:lastPrinted>2024-07-11T18:38:03Z</cp:lastPrinted>
  <dcterms:created xsi:type="dcterms:W3CDTF">2019-03-20T01:11:54Z</dcterms:created>
  <dcterms:modified xsi:type="dcterms:W3CDTF">2024-07-11T18:42:07Z</dcterms:modified>
</cp:coreProperties>
</file>